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53" i="1"/>
  <c r="BJ253"/>
  <c r="BI253"/>
  <c r="BH253"/>
  <c r="BG253"/>
  <c r="BF253"/>
  <c r="BE253"/>
  <c r="BD253"/>
  <c r="BC253"/>
  <c r="BB253"/>
  <c r="BA253"/>
  <c r="AZ253"/>
  <c r="AY253"/>
  <c r="AX253"/>
  <c r="AW253"/>
  <c r="AV253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BK248"/>
  <c r="BJ248"/>
  <c r="BI248"/>
  <c r="BH248"/>
  <c r="BH250" s="1"/>
  <c r="BG248"/>
  <c r="BF248"/>
  <c r="BE248"/>
  <c r="BD248"/>
  <c r="BD250" s="1"/>
  <c r="BC248"/>
  <c r="BB248"/>
  <c r="BA248"/>
  <c r="AZ248"/>
  <c r="AZ250" s="1"/>
  <c r="AY248"/>
  <c r="AX248"/>
  <c r="AW248"/>
  <c r="AV248"/>
  <c r="AV250" s="1"/>
  <c r="AU248"/>
  <c r="AT248"/>
  <c r="AS248"/>
  <c r="AR248"/>
  <c r="AR250" s="1"/>
  <c r="AQ248"/>
  <c r="AP248"/>
  <c r="AO248"/>
  <c r="AN248"/>
  <c r="AN250" s="1"/>
  <c r="AM248"/>
  <c r="AL248"/>
  <c r="AK248"/>
  <c r="AJ248"/>
  <c r="AJ250" s="1"/>
  <c r="AI248"/>
  <c r="AH248"/>
  <c r="AG248"/>
  <c r="AF248"/>
  <c r="AF250" s="1"/>
  <c r="AE248"/>
  <c r="AD248"/>
  <c r="AC248"/>
  <c r="AB248"/>
  <c r="AB250" s="1"/>
  <c r="AA248"/>
  <c r="Z248"/>
  <c r="Y248"/>
  <c r="X248"/>
  <c r="X250" s="1"/>
  <c r="W248"/>
  <c r="V248"/>
  <c r="U248"/>
  <c r="T248"/>
  <c r="T250" s="1"/>
  <c r="S248"/>
  <c r="R248"/>
  <c r="Q248"/>
  <c r="P248"/>
  <c r="P250" s="1"/>
  <c r="O248"/>
  <c r="N248"/>
  <c r="M248"/>
  <c r="L248"/>
  <c r="L250" s="1"/>
  <c r="K248"/>
  <c r="J248"/>
  <c r="I248"/>
  <c r="H248"/>
  <c r="H250" s="1"/>
  <c r="G248"/>
  <c r="F248"/>
  <c r="E248"/>
  <c r="D248"/>
  <c r="D250" s="1"/>
  <c r="C248"/>
  <c r="BG244"/>
  <c r="BC244"/>
  <c r="AY244"/>
  <c r="AU244"/>
  <c r="AQ244"/>
  <c r="AM244"/>
  <c r="AI244"/>
  <c r="AE244"/>
  <c r="AA244"/>
  <c r="W244"/>
  <c r="S244"/>
  <c r="O244"/>
  <c r="K244"/>
  <c r="G244"/>
  <c r="C244"/>
  <c r="BJ243"/>
  <c r="BJ244" s="1"/>
  <c r="BI243"/>
  <c r="BI244" s="1"/>
  <c r="BH243"/>
  <c r="BH244" s="1"/>
  <c r="BG243"/>
  <c r="BF243"/>
  <c r="BF244" s="1"/>
  <c r="BE243"/>
  <c r="BE244" s="1"/>
  <c r="BD243"/>
  <c r="BD244" s="1"/>
  <c r="BC243"/>
  <c r="BB243"/>
  <c r="BB244" s="1"/>
  <c r="BA243"/>
  <c r="BA244" s="1"/>
  <c r="AZ243"/>
  <c r="AZ244" s="1"/>
  <c r="AY243"/>
  <c r="AX243"/>
  <c r="AX244" s="1"/>
  <c r="AW243"/>
  <c r="AW244" s="1"/>
  <c r="AV243"/>
  <c r="AV244" s="1"/>
  <c r="AU243"/>
  <c r="AT243"/>
  <c r="AT244" s="1"/>
  <c r="AS243"/>
  <c r="AS244" s="1"/>
  <c r="AR243"/>
  <c r="AR244" s="1"/>
  <c r="AQ243"/>
  <c r="AP243"/>
  <c r="AP244" s="1"/>
  <c r="AO243"/>
  <c r="AO244" s="1"/>
  <c r="AN243"/>
  <c r="AN244" s="1"/>
  <c r="AM243"/>
  <c r="AL243"/>
  <c r="AL244" s="1"/>
  <c r="AK243"/>
  <c r="AK244" s="1"/>
  <c r="AJ243"/>
  <c r="AJ244" s="1"/>
  <c r="AI243"/>
  <c r="AH243"/>
  <c r="AH244" s="1"/>
  <c r="AG243"/>
  <c r="AG244" s="1"/>
  <c r="AF243"/>
  <c r="AF244" s="1"/>
  <c r="AE243"/>
  <c r="AD243"/>
  <c r="AD244" s="1"/>
  <c r="AC243"/>
  <c r="AC244" s="1"/>
  <c r="AB243"/>
  <c r="AB244" s="1"/>
  <c r="AA243"/>
  <c r="Z243"/>
  <c r="Z244" s="1"/>
  <c r="Y243"/>
  <c r="Y244" s="1"/>
  <c r="X243"/>
  <c r="X244" s="1"/>
  <c r="W243"/>
  <c r="V243"/>
  <c r="V244" s="1"/>
  <c r="U243"/>
  <c r="U244" s="1"/>
  <c r="T243"/>
  <c r="T244" s="1"/>
  <c r="S243"/>
  <c r="R243"/>
  <c r="R244" s="1"/>
  <c r="Q243"/>
  <c r="Q244" s="1"/>
  <c r="P243"/>
  <c r="P244" s="1"/>
  <c r="O243"/>
  <c r="N243"/>
  <c r="N244" s="1"/>
  <c r="M243"/>
  <c r="M244" s="1"/>
  <c r="L243"/>
  <c r="L244" s="1"/>
  <c r="K243"/>
  <c r="J243"/>
  <c r="J244" s="1"/>
  <c r="I243"/>
  <c r="I244" s="1"/>
  <c r="H243"/>
  <c r="H244" s="1"/>
  <c r="G243"/>
  <c r="F243"/>
  <c r="F244" s="1"/>
  <c r="E243"/>
  <c r="E244" s="1"/>
  <c r="D243"/>
  <c r="D244" s="1"/>
  <c r="C243"/>
  <c r="BK242"/>
  <c r="BK241"/>
  <c r="BK240"/>
  <c r="BK243" s="1"/>
  <c r="BJ237"/>
  <c r="BI237"/>
  <c r="BH237"/>
  <c r="BG237"/>
  <c r="BF237"/>
  <c r="BE237"/>
  <c r="BD237"/>
  <c r="BC237"/>
  <c r="BB237"/>
  <c r="BA237"/>
  <c r="AZ237"/>
  <c r="AY237"/>
  <c r="AX237"/>
  <c r="AW237"/>
  <c r="AV237"/>
  <c r="AU237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BK236"/>
  <c r="BK237" s="1"/>
  <c r="BJ232"/>
  <c r="BI232"/>
  <c r="BH232"/>
  <c r="BG232"/>
  <c r="BF232"/>
  <c r="BE232"/>
  <c r="BD232"/>
  <c r="BC232"/>
  <c r="BB232"/>
  <c r="BA232"/>
  <c r="AZ232"/>
  <c r="AY232"/>
  <c r="AX232"/>
  <c r="AW232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K230"/>
  <c r="BK232" s="1"/>
  <c r="BH227"/>
  <c r="BD227"/>
  <c r="AZ227"/>
  <c r="AV227"/>
  <c r="AR227"/>
  <c r="AN227"/>
  <c r="AJ227"/>
  <c r="AF227"/>
  <c r="AB227"/>
  <c r="X227"/>
  <c r="T227"/>
  <c r="P227"/>
  <c r="L227"/>
  <c r="H227"/>
  <c r="D227"/>
  <c r="BJ226"/>
  <c r="BJ227" s="1"/>
  <c r="BI226"/>
  <c r="BI227" s="1"/>
  <c r="BH226"/>
  <c r="BG226"/>
  <c r="BG227" s="1"/>
  <c r="BF226"/>
  <c r="BF227" s="1"/>
  <c r="BE226"/>
  <c r="BE227" s="1"/>
  <c r="BD226"/>
  <c r="BC226"/>
  <c r="BC227" s="1"/>
  <c r="BB226"/>
  <c r="BB227" s="1"/>
  <c r="BA226"/>
  <c r="BA227" s="1"/>
  <c r="AZ226"/>
  <c r="AY226"/>
  <c r="AY227" s="1"/>
  <c r="AX226"/>
  <c r="AX227" s="1"/>
  <c r="AW226"/>
  <c r="AW227" s="1"/>
  <c r="AV226"/>
  <c r="AU226"/>
  <c r="AU227" s="1"/>
  <c r="AT226"/>
  <c r="AT227" s="1"/>
  <c r="AS226"/>
  <c r="AS227" s="1"/>
  <c r="AR226"/>
  <c r="AQ226"/>
  <c r="AQ227" s="1"/>
  <c r="AP226"/>
  <c r="AP227" s="1"/>
  <c r="AO226"/>
  <c r="AO227" s="1"/>
  <c r="AN226"/>
  <c r="AM226"/>
  <c r="AM227" s="1"/>
  <c r="AL226"/>
  <c r="AL227" s="1"/>
  <c r="AK226"/>
  <c r="AK227" s="1"/>
  <c r="AJ226"/>
  <c r="AI226"/>
  <c r="AI227" s="1"/>
  <c r="AH226"/>
  <c r="AH227" s="1"/>
  <c r="AG226"/>
  <c r="AG227" s="1"/>
  <c r="AF226"/>
  <c r="AE226"/>
  <c r="AE227" s="1"/>
  <c r="AD226"/>
  <c r="AD227" s="1"/>
  <c r="AC226"/>
  <c r="AC227" s="1"/>
  <c r="AB226"/>
  <c r="AA226"/>
  <c r="AA227" s="1"/>
  <c r="Z226"/>
  <c r="Z227" s="1"/>
  <c r="Y226"/>
  <c r="Y227" s="1"/>
  <c r="X226"/>
  <c r="W226"/>
  <c r="W227" s="1"/>
  <c r="V226"/>
  <c r="V227" s="1"/>
  <c r="U226"/>
  <c r="U227" s="1"/>
  <c r="T226"/>
  <c r="S226"/>
  <c r="S227" s="1"/>
  <c r="R226"/>
  <c r="R227" s="1"/>
  <c r="Q226"/>
  <c r="Q227" s="1"/>
  <c r="P226"/>
  <c r="O226"/>
  <c r="O227" s="1"/>
  <c r="N226"/>
  <c r="N227" s="1"/>
  <c r="M226"/>
  <c r="M227" s="1"/>
  <c r="L226"/>
  <c r="K226"/>
  <c r="K227" s="1"/>
  <c r="J226"/>
  <c r="J227" s="1"/>
  <c r="I226"/>
  <c r="I227" s="1"/>
  <c r="H226"/>
  <c r="G226"/>
  <c r="G227" s="1"/>
  <c r="F226"/>
  <c r="F227" s="1"/>
  <c r="E226"/>
  <c r="E227" s="1"/>
  <c r="D226"/>
  <c r="C226"/>
  <c r="C227" s="1"/>
  <c r="BK225"/>
  <c r="BK224"/>
  <c r="BK223"/>
  <c r="BK222"/>
  <c r="BK221"/>
  <c r="BK220"/>
  <c r="BK219"/>
  <c r="BK218"/>
  <c r="BK217"/>
  <c r="BK216"/>
  <c r="BK215"/>
  <c r="BK214"/>
  <c r="BK213"/>
  <c r="BK212"/>
  <c r="BK211"/>
  <c r="BK210"/>
  <c r="BK209"/>
  <c r="BK208"/>
  <c r="BK207"/>
  <c r="BK206"/>
  <c r="BK205"/>
  <c r="BK226" s="1"/>
  <c r="BJ203"/>
  <c r="BI203"/>
  <c r="BH203"/>
  <c r="BG203"/>
  <c r="BF203"/>
  <c r="BE203"/>
  <c r="BD203"/>
  <c r="BC203"/>
  <c r="BB203"/>
  <c r="BA203"/>
  <c r="AZ203"/>
  <c r="AY203"/>
  <c r="AX203"/>
  <c r="AW203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K202"/>
  <c r="BK201"/>
  <c r="BK200"/>
  <c r="BK199"/>
  <c r="BK203" s="1"/>
  <c r="BK198"/>
  <c r="BK197"/>
  <c r="BK196"/>
  <c r="BG192"/>
  <c r="BC192"/>
  <c r="AY192"/>
  <c r="AU192"/>
  <c r="AQ192"/>
  <c r="AM192"/>
  <c r="AI192"/>
  <c r="AE192"/>
  <c r="AA192"/>
  <c r="W192"/>
  <c r="S192"/>
  <c r="O192"/>
  <c r="K192"/>
  <c r="G192"/>
  <c r="C192"/>
  <c r="BJ191"/>
  <c r="BI191"/>
  <c r="BI192" s="1"/>
  <c r="BH191"/>
  <c r="BH192" s="1"/>
  <c r="BG191"/>
  <c r="BF191"/>
  <c r="BE191"/>
  <c r="BE192" s="1"/>
  <c r="BD191"/>
  <c r="BD192" s="1"/>
  <c r="BC191"/>
  <c r="BB191"/>
  <c r="BA191"/>
  <c r="BA192" s="1"/>
  <c r="AZ191"/>
  <c r="AZ192" s="1"/>
  <c r="AY191"/>
  <c r="AX191"/>
  <c r="AW191"/>
  <c r="AW192" s="1"/>
  <c r="AV191"/>
  <c r="AV192" s="1"/>
  <c r="AU191"/>
  <c r="AT191"/>
  <c r="AS191"/>
  <c r="AS192" s="1"/>
  <c r="AR191"/>
  <c r="AR192" s="1"/>
  <c r="AQ191"/>
  <c r="AP191"/>
  <c r="AO191"/>
  <c r="AO192" s="1"/>
  <c r="AN191"/>
  <c r="AN192" s="1"/>
  <c r="AM191"/>
  <c r="AL191"/>
  <c r="AK191"/>
  <c r="AK192" s="1"/>
  <c r="AJ191"/>
  <c r="AJ192" s="1"/>
  <c r="AI191"/>
  <c r="AH191"/>
  <c r="AG191"/>
  <c r="AG192" s="1"/>
  <c r="AF191"/>
  <c r="AF192" s="1"/>
  <c r="AE191"/>
  <c r="AD191"/>
  <c r="AD192" s="1"/>
  <c r="AC191"/>
  <c r="AC192" s="1"/>
  <c r="AB191"/>
  <c r="AB192" s="1"/>
  <c r="AA191"/>
  <c r="Z191"/>
  <c r="Z192" s="1"/>
  <c r="Y191"/>
  <c r="Y192" s="1"/>
  <c r="X191"/>
  <c r="X192" s="1"/>
  <c r="W191"/>
  <c r="V191"/>
  <c r="V192" s="1"/>
  <c r="U191"/>
  <c r="U192" s="1"/>
  <c r="T191"/>
  <c r="T192" s="1"/>
  <c r="S191"/>
  <c r="R191"/>
  <c r="R192" s="1"/>
  <c r="Q191"/>
  <c r="Q192" s="1"/>
  <c r="P191"/>
  <c r="P192" s="1"/>
  <c r="O191"/>
  <c r="N191"/>
  <c r="N192" s="1"/>
  <c r="M191"/>
  <c r="M192" s="1"/>
  <c r="L191"/>
  <c r="L192" s="1"/>
  <c r="K191"/>
  <c r="J191"/>
  <c r="J192" s="1"/>
  <c r="I191"/>
  <c r="I192" s="1"/>
  <c r="H191"/>
  <c r="H192" s="1"/>
  <c r="G191"/>
  <c r="F191"/>
  <c r="F192" s="1"/>
  <c r="E191"/>
  <c r="E192" s="1"/>
  <c r="D191"/>
  <c r="D192" s="1"/>
  <c r="C191"/>
  <c r="BK190"/>
  <c r="BK189"/>
  <c r="BK188"/>
  <c r="BK187"/>
  <c r="BK186"/>
  <c r="BK185"/>
  <c r="BK184"/>
  <c r="BK183"/>
  <c r="BK182"/>
  <c r="BK18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91" s="1"/>
  <c r="BJ144"/>
  <c r="BJ192" s="1"/>
  <c r="BI144"/>
  <c r="BH144"/>
  <c r="BG144"/>
  <c r="BF144"/>
  <c r="BF192" s="1"/>
  <c r="BE144"/>
  <c r="BD144"/>
  <c r="BC144"/>
  <c r="BB144"/>
  <c r="BB192" s="1"/>
  <c r="BA144"/>
  <c r="AZ144"/>
  <c r="AY144"/>
  <c r="AX144"/>
  <c r="AX192" s="1"/>
  <c r="AW144"/>
  <c r="AV144"/>
  <c r="AU144"/>
  <c r="AT144"/>
  <c r="AT192" s="1"/>
  <c r="AS144"/>
  <c r="AR144"/>
  <c r="AQ144"/>
  <c r="AP144"/>
  <c r="AP192" s="1"/>
  <c r="AO144"/>
  <c r="AN144"/>
  <c r="AM144"/>
  <c r="AL144"/>
  <c r="AL192" s="1"/>
  <c r="AK144"/>
  <c r="AJ144"/>
  <c r="AI144"/>
  <c r="AH144"/>
  <c r="AH192" s="1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K143"/>
  <c r="BK142"/>
  <c r="BK141"/>
  <c r="BK140"/>
  <c r="BK139"/>
  <c r="BK138"/>
  <c r="BK137"/>
  <c r="BK136"/>
  <c r="BK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144" s="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9" s="1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BK16" s="1"/>
  <c r="C250" l="1"/>
  <c r="K250"/>
  <c r="S250"/>
  <c r="AA250"/>
  <c r="AI250"/>
  <c r="AQ250"/>
  <c r="AY250"/>
  <c r="BG250"/>
  <c r="E250"/>
  <c r="I250"/>
  <c r="M250"/>
  <c r="Q250"/>
  <c r="U250"/>
  <c r="Y250"/>
  <c r="AC250"/>
  <c r="AG250"/>
  <c r="AK250"/>
  <c r="AO250"/>
  <c r="AS250"/>
  <c r="AW250"/>
  <c r="BA250"/>
  <c r="BE250"/>
  <c r="BI250"/>
  <c r="F250"/>
  <c r="J250"/>
  <c r="N250"/>
  <c r="R250"/>
  <c r="V250"/>
  <c r="Z250"/>
  <c r="AD250"/>
  <c r="AH250"/>
  <c r="AL250"/>
  <c r="AP250"/>
  <c r="AT250"/>
  <c r="AX250"/>
  <c r="BB250"/>
  <c r="BF250"/>
  <c r="BJ250"/>
  <c r="BK192"/>
  <c r="BK227"/>
  <c r="G250"/>
  <c r="O250"/>
  <c r="W250"/>
  <c r="AE250"/>
  <c r="AM250"/>
  <c r="AU250"/>
  <c r="BC250"/>
  <c r="BK244"/>
  <c r="BK250" s="1"/>
</calcChain>
</file>

<file path=xl/sharedStrings.xml><?xml version="1.0" encoding="utf-8"?>
<sst xmlns="http://schemas.openxmlformats.org/spreadsheetml/2006/main" count="288" uniqueCount="261">
  <si>
    <t>Sl. No.</t>
  </si>
  <si>
    <t>Scheme Category/ Scheme Name</t>
  </si>
  <si>
    <t>UTI - Mutual Fund: AVG.Net Assets Under Management (AAUM) as on 30TH JUNE-2018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</si>
  <si>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</si>
  <si>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</si>
  <si>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</si>
  <si>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</si>
  <si>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</si>
  <si>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</si>
  <si>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</si>
  <si>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</si>
  <si>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</si>
  <si>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</si>
  <si>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</si>
  <si>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</si>
  <si>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</si>
  <si>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</si>
  <si>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</si>
  <si>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</si>
  <si>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</si>
  <si>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</si>
  <si>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</si>
  <si>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</si>
  <si>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</si>
  <si>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</si>
  <si>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</si>
  <si>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</si>
  <si>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</si>
  <si>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</si>
  <si>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</si>
  <si>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</si>
  <si>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</si>
  <si>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</si>
  <si>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</si>
  <si>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</si>
  <si>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</si>
  <si>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</si>
  <si>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</si>
  <si>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Series XXIX - XI (1112 Days)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</si>
  <si>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</si>
  <si>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</si>
  <si>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</si>
  <si>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</si>
  <si>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</si>
  <si>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</si>
  <si>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</si>
  <si>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Half Yearly Interval Plan Series - I</t>
  </si>
  <si>
    <t>UTI Fixed Income Interval Fund - II- Monthly Interval Plan- Retail Option</t>
  </si>
  <si>
    <t>UTI Fixed Income Interval Fund - Half Yearly Interval Plan - II</t>
  </si>
  <si>
    <t>UTI Fixed Income Interval Fund - IV- Quarterly Interval Plan</t>
  </si>
  <si>
    <t>UTI Fixed Income Interval Fund - Series II - Quarterly Interval Plan V</t>
  </si>
  <si>
    <t>UTI Fixed Income Interval Fund - VI- Quarterly Interval Plan- Retail Option</t>
  </si>
  <si>
    <t>UTI Fixed Income Interval Fund -Series - II - Quarterly Interval Plan -VII</t>
  </si>
  <si>
    <t>UTI Fixed Term Income Fund Series XVII - XV (1825 Days)</t>
  </si>
  <si>
    <t>UTI Fixed Term Income Fund Series XVII - XVIII</t>
  </si>
  <si>
    <t>UTI Fixed Term Income Fund Series XVIII - II (1825 Days)</t>
  </si>
  <si>
    <t>UTI Fixed Term Income Fund Series XVIII - IX</t>
  </si>
  <si>
    <t>UTI Fixed Term Income Fund Series XVIII - XIII</t>
  </si>
  <si>
    <t>UTI Fixed Term Income Fund Series XIX - I</t>
  </si>
  <si>
    <t>UTI Fixed Term Income Fund Series XIX - III</t>
  </si>
  <si>
    <t>UTI Fixed Term Income Fund Series XIX - IV</t>
  </si>
  <si>
    <t>UTI Fixed Term Income Fund Series XIX - V</t>
  </si>
  <si>
    <t>UTI Fixed Term Income Fund Series XIX - VI</t>
  </si>
  <si>
    <t>UTI Fixed Term Income Fund Series XIX - VIII</t>
  </si>
  <si>
    <t>UTI Fixed Term Income Fund Series XXII - V (1099 Days)</t>
  </si>
  <si>
    <t>UTI Fixed Term Income Fund Series XXII - VI (1098 Days)</t>
  </si>
  <si>
    <t>UTI Fixed Term Income Fund Series XXII - VII (1098 Days)</t>
  </si>
  <si>
    <t>UTI Fixed Term Income Fund Series XXII - VIII (1099 Days)</t>
  </si>
  <si>
    <t>UTI Fixed Term Income Fund Series XXII - IX (1098 Days)</t>
  </si>
  <si>
    <t>UTI Fixed Term Income Fund Series XXII - X (1098 Days)</t>
  </si>
  <si>
    <t>UTI Fixed Term Income Fund Series XXII - XI (1098 Days)</t>
  </si>
  <si>
    <t>UTI Fixed Term Income Fund Series XXII - XIII (1100 Days)</t>
  </si>
  <si>
    <t>UTI Fixed Term Income Fund Series XXII - XII (1100 Days)</t>
  </si>
  <si>
    <t>UTI Fixed Term Income Fund Series XXII - XIV (1100 Days)</t>
  </si>
  <si>
    <t>UTI Fixed Term Income Fund Series XXII - XV (1098 Days)</t>
  </si>
  <si>
    <t>UTI Fixed Term Income Fund Series XXIII - I (1098 Days)</t>
  </si>
  <si>
    <t>UTI Fixed Term Income Fund Series XXIII - III (1098 Days)</t>
  </si>
  <si>
    <t>UTI Fixed Term Income Fund Series XXIII - II (1100 Days)</t>
  </si>
  <si>
    <t>UTI Fixed Term Income Fund Series XXIII - IV (1100 Days)</t>
  </si>
  <si>
    <t>UTI Fixed Term Income Fund Series XXIII - V (1100 Days)</t>
  </si>
  <si>
    <t>UTI Fixed Term Income Fund Series XXIII - VI (1100 Days)</t>
  </si>
  <si>
    <t>UTI Fixed Term Income Fund Series XXIII - VII (1098 Days)</t>
  </si>
  <si>
    <t>UTI Fixed Term Income Fund Series XXIII - VIII (1100 Days)</t>
  </si>
  <si>
    <t>UTI Fixed Term Income Fund Series XXIII - IX (1100 Days)</t>
  </si>
  <si>
    <t>UTI Fixed Term Income Fund Series XXIII - X (1100 Days)</t>
  </si>
  <si>
    <t>UTI Fixed Term Income Fund Series XXIII - XI (1100 Days)</t>
  </si>
  <si>
    <t>UTI Fixed Term Income Fund Series XXIII - XII (1100 Days)</t>
  </si>
  <si>
    <t>UTI Fixed Term Income Fund Series XXIII - XIII (1100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</si>
  <si>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</si>
  <si>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</si>
  <si>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</si>
  <si>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</si>
  <si>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</si>
  <si>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</si>
  <si>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</si>
  <si>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</si>
  <si>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</si>
  <si>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</si>
  <si>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</si>
  <si>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</si>
  <si>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</si>
  <si>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</si>
  <si>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</si>
  <si>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</si>
  <si>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</si>
  <si>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</si>
  <si>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</si>
  <si>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</si>
  <si>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</si>
  <si>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</si>
  <si>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</si>
  <si>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</si>
  <si>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</si>
  <si>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</si>
  <si>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</si>
  <si>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</si>
  <si>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</si>
  <si>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</si>
  <si>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</si>
  <si>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</si>
  <si>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</si>
  <si>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</si>
  <si>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</si>
  <si>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</si>
  <si>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</si>
  <si>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</si>
  <si>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</si>
  <si>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</si>
  <si>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</si>
  <si>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</si>
  <si>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</si>
  <si>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</si>
  <si>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</si>
  <si>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</si>
  <si>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</si>
  <si>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</si>
  <si>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</si>
  <si>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</si>
  <si>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</si>
  <si>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</si>
  <si>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</si>
  <si>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</si>
  <si>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</si>
  <si>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</si>
  <si>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</si>
  <si>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</si>
  <si>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</si>
  <si>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</si>
  <si>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 xml:space="preserve"> 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</si>
  <si>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</si>
  <si>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</si>
  <si>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</si>
  <si>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</si>
  <si>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</si>
  <si>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</si>
  <si>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</si>
  <si>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</si>
  <si>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</si>
  <si>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</si>
  <si>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</si>
  <si>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</si>
  <si>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Credit Risk Fund</t>
  </si>
  <si>
    <t>UTI Capital Protection Oriented Scheme Series VI - I (1098 Days)</t>
  </si>
  <si>
    <t>UTI Capital Protection Oriented Scheme Series VI - II (1100 Days)</t>
  </si>
  <si>
    <t>UTI Capital Protection Oriented Scheme Series VI - III (1098 Days)</t>
  </si>
  <si>
    <t>UTI Capital Protection Oriented Scheme Series VII - I (1098 Days)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</si>
  <si>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</si>
  <si>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</si>
  <si>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</si>
  <si>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</si>
  <si>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</si>
  <si>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</si>
  <si>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</si>
  <si>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</si>
  <si>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</si>
  <si>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</si>
  <si>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</si>
  <si>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</si>
  <si>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</si>
  <si>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</si>
  <si>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</si>
  <si>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</si>
  <si>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</si>
  <si>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</si>
  <si>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</si>
  <si>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</si>
  <si>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</si>
  <si>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</si>
  <si>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</si>
  <si>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</si>
  <si>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UTI-Unit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</si>
  <si>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</si>
  <si>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</si>
  <si>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</si>
  <si>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</si>
  <si>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</si>
  <si>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</si>
  <si>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</si>
  <si>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</si>
  <si>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</si>
  <si>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</si>
  <si>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</si>
  <si>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</si>
  <si>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</si>
  <si>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</si>
  <si>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</si>
  <si>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</si>
  <si>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</si>
  <si>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</si>
  <si>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</si>
  <si>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</si>
  <si>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</si>
  <si>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</si>
  <si>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</si>
  <si>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</si>
  <si>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</si>
  <si>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</si>
  <si>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</si>
  <si>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</si>
  <si>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</si>
  <si>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</si>
  <si>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</si>
  <si>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Lifestyle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</si>
  <si>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</si>
  <si>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</si>
  <si>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</si>
  <si>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</si>
  <si>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</si>
  <si>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</si>
  <si>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</si>
  <si>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</si>
  <si>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</si>
  <si>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</si>
  <si>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</si>
  <si>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</si>
  <si>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</si>
  <si>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</si>
  <si>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</si>
  <si>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</si>
  <si>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</si>
  <si>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</si>
  <si>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</si>
  <si>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</si>
  <si>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</si>
  <si>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</si>
  <si>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</si>
  <si>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</si>
  <si>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</si>
  <si>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</si>
  <si>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</si>
  <si>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</si>
  <si>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 xml:space="preserve">T30 : Top 30 cities as identified by AMFI </t>
  </si>
  <si>
    <t xml:space="preserve">B30 : Other than T30 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</si>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</sst>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3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4" fontId="2" fillId="0" borderId="0" xfId="0" applyNumberFormat="1" applyFont="1" applyFill="1"/>
    <xf numFmtId="0" fontId="7" fillId="0" borderId="0" xfId="0" applyFont="1" applyFill="1" applyBorder="1"/>
    <xf numFmtId="0" fontId="2" fillId="0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69"/>
  <sheetViews>
    <sheetView tabSelected="1" workbookViewId="0"/>
  </sheetViews>
  <sheetFormatPr defaultRowHeight="12.75"/>
  <cols>
    <col min="1" max="1" width="7" style="1" bestFit="1" customWidth="1"/>
    <col min="2" max="2" width="60.42578125" style="1" bestFit="1" customWidth="1"/>
    <col min="3" max="3" width="4.7109375" style="1" bestFit="1" customWidth="1"/>
    <col min="4" max="5" width="9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6.570312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4.7109375" style="1" bestFit="1" customWidth="1"/>
    <col min="22" max="22" width="7.5703125" style="1" bestFit="1" customWidth="1"/>
    <col min="23" max="23" width="4.7109375" style="1" bestFit="1" customWidth="1"/>
    <col min="24" max="24" width="5.5703125" style="1" bestFit="1" customWidth="1"/>
    <col min="25" max="27" width="4.7109375" style="1" bestFit="1" customWidth="1"/>
    <col min="28" max="28" width="7.5703125" style="1" bestFit="1" customWidth="1"/>
    <col min="29" max="29" width="6.5703125" style="1" bestFit="1" customWidth="1"/>
    <col min="30" max="30" width="5.5703125" style="1" bestFit="1" customWidth="1"/>
    <col min="31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39" width="5.5703125" style="1" bestFit="1" customWidth="1"/>
    <col min="40" max="40" width="6.5703125" style="1" bestFit="1" customWidth="1"/>
    <col min="41" max="41" width="4.7109375" style="1" bestFit="1" customWidth="1"/>
    <col min="42" max="42" width="5.5703125" style="1" bestFit="1" customWidth="1"/>
    <col min="43" max="43" width="4.7109375" style="1" bestFit="1" customWidth="1"/>
    <col min="44" max="44" width="7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9" style="1" bestFit="1" customWidth="1"/>
    <col min="51" max="51" width="5.5703125" style="1" bestFit="1" customWidth="1"/>
    <col min="52" max="52" width="9" style="1" bestFit="1" customWidth="1"/>
    <col min="53" max="54" width="4.7109375" style="1" bestFit="1" customWidth="1"/>
    <col min="55" max="55" width="5.5703125" style="1" bestFit="1" customWidth="1"/>
    <col min="56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1996.4860318793337</v>
      </c>
      <c r="E13" s="32">
        <v>1170.8233339702999</v>
      </c>
      <c r="F13" s="32">
        <v>0</v>
      </c>
      <c r="G13" s="32">
        <v>0</v>
      </c>
      <c r="H13" s="32">
        <v>572.7561236797668</v>
      </c>
      <c r="I13" s="32">
        <v>16442.096689282029</v>
      </c>
      <c r="J13" s="32">
        <v>3468.4754749406334</v>
      </c>
      <c r="K13" s="32">
        <v>0</v>
      </c>
      <c r="L13" s="32">
        <v>94.763677183133311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199.43733349903329</v>
      </c>
      <c r="S13" s="32">
        <v>1716.1978229292995</v>
      </c>
      <c r="T13" s="32">
        <v>922.93901832299991</v>
      </c>
      <c r="U13" s="32">
        <v>0</v>
      </c>
      <c r="V13" s="32">
        <v>25.715411186333327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1.2742329691333334</v>
      </c>
      <c r="AC13" s="32">
        <v>5.2672193317999998</v>
      </c>
      <c r="AD13" s="32">
        <v>0</v>
      </c>
      <c r="AE13" s="32">
        <v>0</v>
      </c>
      <c r="AF13" s="32">
        <v>0.23884069666666669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0.15881370783333337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184.18917839373333</v>
      </c>
      <c r="AS13" s="32">
        <v>0</v>
      </c>
      <c r="AT13" s="32">
        <v>0</v>
      </c>
      <c r="AU13" s="32">
        <v>0</v>
      </c>
      <c r="AV13" s="32">
        <v>373.39742990570016</v>
      </c>
      <c r="AW13" s="32">
        <v>5502.3391233791017</v>
      </c>
      <c r="AX13" s="32">
        <v>845.36294098856683</v>
      </c>
      <c r="AY13" s="32">
        <v>0</v>
      </c>
      <c r="AZ13" s="32">
        <v>247.75821855086667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66.050389709400008</v>
      </c>
      <c r="BG13" s="32">
        <v>98.469341593433327</v>
      </c>
      <c r="BH13" s="32">
        <v>217.71885002966673</v>
      </c>
      <c r="BI13" s="32">
        <v>0</v>
      </c>
      <c r="BJ13" s="32">
        <v>30.4645208564</v>
      </c>
      <c r="BK13" s="33">
        <f>SUM(C13:BJ13)</f>
        <v>34182.380016985167</v>
      </c>
    </row>
    <row r="14" spans="1:63">
      <c r="A14" s="34"/>
      <c r="B14" s="31" t="s">
        <v>16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0.52410409950000003</v>
      </c>
      <c r="I14" s="35">
        <v>7.7672751799435709</v>
      </c>
      <c r="J14" s="35">
        <v>0</v>
      </c>
      <c r="K14" s="35">
        <v>0</v>
      </c>
      <c r="L14" s="35">
        <v>0.10527577653333334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0.26650292079999999</v>
      </c>
      <c r="S14" s="35">
        <v>0</v>
      </c>
      <c r="T14" s="35">
        <v>0</v>
      </c>
      <c r="U14" s="35">
        <v>0</v>
      </c>
      <c r="V14" s="35">
        <v>7.7419045299999989E-2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1.0658519333333334E-3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2.0636760000000004E-3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1.6355834119333335</v>
      </c>
      <c r="AW14" s="35">
        <v>2.2737423707</v>
      </c>
      <c r="AX14" s="35">
        <v>0</v>
      </c>
      <c r="AY14" s="35">
        <v>0</v>
      </c>
      <c r="AZ14" s="35">
        <v>0.11172533550000001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4.7610348511999998</v>
      </c>
      <c r="BG14" s="35">
        <v>1.8270034659666667</v>
      </c>
      <c r="BH14" s="35">
        <v>0.10001552093333334</v>
      </c>
      <c r="BI14" s="35">
        <v>0</v>
      </c>
      <c r="BJ14" s="35">
        <v>2.3526399175333332</v>
      </c>
      <c r="BK14" s="33">
        <f>SUM(C14:BJ14)</f>
        <v>21.805451423776905</v>
      </c>
    </row>
    <row r="15" spans="1:63" ht="13.5" thickBot="1">
      <c r="A15" s="34"/>
      <c r="B15" s="31" t="s">
        <v>17</v>
      </c>
      <c r="C15" s="35">
        <v>0</v>
      </c>
      <c r="D15" s="35">
        <v>4.0932803233000001</v>
      </c>
      <c r="E15" s="35">
        <v>0</v>
      </c>
      <c r="F15" s="35">
        <v>0</v>
      </c>
      <c r="G15" s="35">
        <v>0</v>
      </c>
      <c r="H15" s="35">
        <v>78.059271621399986</v>
      </c>
      <c r="I15" s="35">
        <v>873.21846758670097</v>
      </c>
      <c r="J15" s="35">
        <v>9.6464488345666659</v>
      </c>
      <c r="K15" s="35">
        <v>0</v>
      </c>
      <c r="L15" s="35">
        <v>25.458030988066664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23.248255799233334</v>
      </c>
      <c r="S15" s="35">
        <v>65.654473747333341</v>
      </c>
      <c r="T15" s="35">
        <v>33.05658811273333</v>
      </c>
      <c r="U15" s="35">
        <v>0</v>
      </c>
      <c r="V15" s="35">
        <v>24.956588096000001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0.29124465329999999</v>
      </c>
      <c r="AC15" s="35">
        <v>0.13206250963333332</v>
      </c>
      <c r="AD15" s="35">
        <v>0</v>
      </c>
      <c r="AE15" s="35">
        <v>0</v>
      </c>
      <c r="AF15" s="35">
        <v>9.0903397899999974E-2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3.3601068366666667E-2</v>
      </c>
      <c r="AM15" s="35">
        <v>0</v>
      </c>
      <c r="AN15" s="35">
        <v>0</v>
      </c>
      <c r="AO15" s="35">
        <v>0</v>
      </c>
      <c r="AP15" s="35">
        <v>6.8085241200000007E-2</v>
      </c>
      <c r="AQ15" s="35">
        <v>0</v>
      </c>
      <c r="AR15" s="35">
        <v>1.1413482100000004E-2</v>
      </c>
      <c r="AS15" s="35">
        <v>0</v>
      </c>
      <c r="AT15" s="35">
        <v>0</v>
      </c>
      <c r="AU15" s="35">
        <v>0</v>
      </c>
      <c r="AV15" s="35">
        <v>76.870058381366661</v>
      </c>
      <c r="AW15" s="35">
        <v>622.16358586159993</v>
      </c>
      <c r="AX15" s="35">
        <v>4.183076000899999</v>
      </c>
      <c r="AY15" s="35">
        <v>0</v>
      </c>
      <c r="AZ15" s="35">
        <v>37.927641632166669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53.600369628533343</v>
      </c>
      <c r="BG15" s="35">
        <v>152.30028748060002</v>
      </c>
      <c r="BH15" s="35">
        <v>8.7684872051000013</v>
      </c>
      <c r="BI15" s="35">
        <v>0</v>
      </c>
      <c r="BJ15" s="35">
        <v>19.459324569499994</v>
      </c>
      <c r="BK15" s="36">
        <f>SUM(C15:BJ15)</f>
        <v>2113.291546221601</v>
      </c>
    </row>
    <row r="16" spans="1:63" ht="13.5" thickBot="1">
      <c r="A16" s="37"/>
      <c r="B16" s="38" t="s">
        <v>18</v>
      </c>
      <c r="C16" s="39">
        <f>SUM(C13:C15)</f>
        <v>0</v>
      </c>
      <c r="D16" s="39">
        <f t="shared" ref="D16:BK16" si="0">SUM(D13:D15)</f>
        <v>2000.5793122026337</v>
      </c>
      <c r="E16" s="39">
        <f t="shared" si="0"/>
        <v>1170.8233339702999</v>
      </c>
      <c r="F16" s="39">
        <f t="shared" si="0"/>
        <v>0</v>
      </c>
      <c r="G16" s="39">
        <f t="shared" si="0"/>
        <v>0</v>
      </c>
      <c r="H16" s="39">
        <f t="shared" si="0"/>
        <v>651.3394994006668</v>
      </c>
      <c r="I16" s="39">
        <f t="shared" si="0"/>
        <v>17323.082432048672</v>
      </c>
      <c r="J16" s="39">
        <f t="shared" si="0"/>
        <v>3478.1219237752002</v>
      </c>
      <c r="K16" s="39">
        <f t="shared" si="0"/>
        <v>0</v>
      </c>
      <c r="L16" s="39">
        <f t="shared" si="0"/>
        <v>120.32698394773331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222.95209221906663</v>
      </c>
      <c r="S16" s="39">
        <f t="shared" si="0"/>
        <v>1781.8522966766329</v>
      </c>
      <c r="T16" s="39">
        <f t="shared" si="0"/>
        <v>955.99560643573329</v>
      </c>
      <c r="U16" s="39">
        <f t="shared" si="0"/>
        <v>0</v>
      </c>
      <c r="V16" s="39">
        <f t="shared" si="0"/>
        <v>50.749418327633329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1.5665434743666666</v>
      </c>
      <c r="AC16" s="39">
        <f t="shared" si="0"/>
        <v>5.399281841433333</v>
      </c>
      <c r="AD16" s="39">
        <f t="shared" si="0"/>
        <v>0</v>
      </c>
      <c r="AE16" s="39">
        <f t="shared" si="0"/>
        <v>0</v>
      </c>
      <c r="AF16" s="39">
        <f t="shared" si="0"/>
        <v>0.32974409456666665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0.19447845220000004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6.8085241200000007E-2</v>
      </c>
      <c r="AQ16" s="39">
        <f t="shared" si="0"/>
        <v>0</v>
      </c>
      <c r="AR16" s="39">
        <f t="shared" si="0"/>
        <v>184.20059187583334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451.90307169900018</v>
      </c>
      <c r="AW16" s="39">
        <f t="shared" si="0"/>
        <v>6126.7764516114021</v>
      </c>
      <c r="AX16" s="39">
        <f t="shared" si="0"/>
        <v>849.54601698946681</v>
      </c>
      <c r="AY16" s="39">
        <f t="shared" si="0"/>
        <v>0</v>
      </c>
      <c r="AZ16" s="39">
        <f t="shared" si="0"/>
        <v>285.79758551853337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124.41179418913335</v>
      </c>
      <c r="BG16" s="39">
        <f t="shared" si="0"/>
        <v>252.59663254000003</v>
      </c>
      <c r="BH16" s="39">
        <f t="shared" si="0"/>
        <v>226.58735275570007</v>
      </c>
      <c r="BI16" s="39">
        <f t="shared" si="0"/>
        <v>0</v>
      </c>
      <c r="BJ16" s="39">
        <f t="shared" si="0"/>
        <v>52.276485343433322</v>
      </c>
      <c r="BK16" s="39">
        <f t="shared" si="0"/>
        <v>36317.477014630545</v>
      </c>
    </row>
    <row r="17" spans="1:63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>
      <c r="A18" s="30"/>
      <c r="B18" s="31" t="s">
        <v>21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26.707357836066667</v>
      </c>
      <c r="I18" s="32">
        <v>8.5668200476207446</v>
      </c>
      <c r="J18" s="32">
        <v>0</v>
      </c>
      <c r="K18" s="32">
        <v>48.040916148000001</v>
      </c>
      <c r="L18" s="32">
        <v>31.884177366200003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2.7396486163333336</v>
      </c>
      <c r="S18" s="32">
        <v>130.82433007509997</v>
      </c>
      <c r="T18" s="32">
        <v>0</v>
      </c>
      <c r="U18" s="32">
        <v>0</v>
      </c>
      <c r="V18" s="32">
        <v>0.14462764420000002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4.3723638999999995E-2</v>
      </c>
      <c r="AC18" s="32">
        <v>9.1331225134000018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9.8873082999999997E-3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33.040335570133337</v>
      </c>
      <c r="AW18" s="32">
        <v>148.87450226606663</v>
      </c>
      <c r="AX18" s="32">
        <v>6.6484116821999999</v>
      </c>
      <c r="AY18" s="32">
        <v>0</v>
      </c>
      <c r="AZ18" s="32">
        <v>21.040321258199995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9.1019490341333338</v>
      </c>
      <c r="BG18" s="32">
        <v>34.840030978466672</v>
      </c>
      <c r="BH18" s="32">
        <v>4.0003073333333335E-4</v>
      </c>
      <c r="BI18" s="32">
        <v>0</v>
      </c>
      <c r="BJ18" s="32">
        <v>3.1549027084333332</v>
      </c>
      <c r="BK18" s="33">
        <f>SUM(C18:BJ18)</f>
        <v>514.79546472258733</v>
      </c>
    </row>
    <row r="19" spans="1:63" ht="13.5" thickBot="1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26.707357836066667</v>
      </c>
      <c r="I19" s="39">
        <f t="shared" si="1"/>
        <v>8.5668200476207446</v>
      </c>
      <c r="J19" s="39">
        <f t="shared" si="1"/>
        <v>0</v>
      </c>
      <c r="K19" s="39">
        <f t="shared" si="1"/>
        <v>48.040916148000001</v>
      </c>
      <c r="L19" s="39">
        <f t="shared" si="1"/>
        <v>31.884177366200003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2.7396486163333336</v>
      </c>
      <c r="S19" s="39">
        <f t="shared" si="1"/>
        <v>130.82433007509997</v>
      </c>
      <c r="T19" s="39">
        <f t="shared" si="1"/>
        <v>0</v>
      </c>
      <c r="U19" s="39">
        <f t="shared" si="1"/>
        <v>0</v>
      </c>
      <c r="V19" s="39">
        <f t="shared" si="1"/>
        <v>0.14462764420000002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4.3723638999999995E-2</v>
      </c>
      <c r="AC19" s="39">
        <f t="shared" si="1"/>
        <v>9.1331225134000018</v>
      </c>
      <c r="AD19" s="39">
        <f t="shared" si="1"/>
        <v>0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9.8873082999999997E-3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33.040335570133337</v>
      </c>
      <c r="AW19" s="39">
        <f t="shared" si="1"/>
        <v>148.87450226606663</v>
      </c>
      <c r="AX19" s="39">
        <f t="shared" si="1"/>
        <v>6.6484116821999999</v>
      </c>
      <c r="AY19" s="39">
        <f t="shared" si="1"/>
        <v>0</v>
      </c>
      <c r="AZ19" s="39">
        <f t="shared" si="1"/>
        <v>21.040321258199995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9.1019490341333338</v>
      </c>
      <c r="BG19" s="39">
        <f t="shared" si="1"/>
        <v>34.840030978466672</v>
      </c>
      <c r="BH19" s="39">
        <f t="shared" si="1"/>
        <v>4.0003073333333335E-4</v>
      </c>
      <c r="BI19" s="39">
        <f t="shared" si="1"/>
        <v>0</v>
      </c>
      <c r="BJ19" s="39">
        <f t="shared" si="1"/>
        <v>3.1549027084333332</v>
      </c>
      <c r="BK19" s="39">
        <f t="shared" si="1"/>
        <v>514.79546472258733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1.0078296666666666</v>
      </c>
      <c r="E21" s="32">
        <v>0</v>
      </c>
      <c r="F21" s="32">
        <v>0</v>
      </c>
      <c r="G21" s="32">
        <v>0</v>
      </c>
      <c r="H21" s="32">
        <v>20.739197513433332</v>
      </c>
      <c r="I21" s="32">
        <v>3.5012002619999998</v>
      </c>
      <c r="J21" s="32">
        <v>0.25195741666666666</v>
      </c>
      <c r="K21" s="32">
        <v>0</v>
      </c>
      <c r="L21" s="32">
        <v>5.9918068985333326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10.180344342366666</v>
      </c>
      <c r="S21" s="32">
        <v>12.114112593333333</v>
      </c>
      <c r="T21" s="32">
        <v>0.15117444999999999</v>
      </c>
      <c r="U21" s="32">
        <v>0</v>
      </c>
      <c r="V21" s="32">
        <v>3.5562811746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7.0486756666666664E-2</v>
      </c>
      <c r="AC21" s="32">
        <v>5.034768333333333E-2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34.423384276784326</v>
      </c>
      <c r="AW21" s="32">
        <v>18.642406194199999</v>
      </c>
      <c r="AX21" s="32">
        <v>0</v>
      </c>
      <c r="AY21" s="32">
        <v>0</v>
      </c>
      <c r="AZ21" s="32">
        <v>16.478040156099997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7.4838787344333344</v>
      </c>
      <c r="BG21" s="32">
        <v>0.29201656333333331</v>
      </c>
      <c r="BH21" s="32">
        <v>5.034768333333333E-2</v>
      </c>
      <c r="BI21" s="32">
        <v>0</v>
      </c>
      <c r="BJ21" s="32">
        <v>0.56706757939999997</v>
      </c>
      <c r="BK21" s="33">
        <f t="shared" ref="BK21:BK143" si="2">SUM(C21:BJ21)</f>
        <v>135.55187994518434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0.93989500819999994</v>
      </c>
      <c r="I22" s="32">
        <v>70.408671666666677</v>
      </c>
      <c r="J22" s="32">
        <v>0</v>
      </c>
      <c r="K22" s="32">
        <v>0</v>
      </c>
      <c r="L22" s="32">
        <v>14.982552524933336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2.418359966666667E-2</v>
      </c>
      <c r="S22" s="32">
        <v>0</v>
      </c>
      <c r="T22" s="32">
        <v>5.1246499999999999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1.4976864762646098</v>
      </c>
      <c r="AW22" s="32">
        <v>14.749005786666666</v>
      </c>
      <c r="AX22" s="32">
        <v>0</v>
      </c>
      <c r="AY22" s="32">
        <v>0</v>
      </c>
      <c r="AZ22" s="32">
        <v>0.51239734000000003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0.10825777080000003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108.34730017319797</v>
      </c>
    </row>
    <row r="23" spans="1:63">
      <c r="A23" s="30"/>
      <c r="B23" s="31" t="s">
        <v>27</v>
      </c>
      <c r="C23" s="32">
        <v>0</v>
      </c>
      <c r="D23" s="32">
        <v>10.009436666666668</v>
      </c>
      <c r="E23" s="32">
        <v>0</v>
      </c>
      <c r="F23" s="32">
        <v>0</v>
      </c>
      <c r="G23" s="32">
        <v>0</v>
      </c>
      <c r="H23" s="32">
        <v>0.62758168616666665</v>
      </c>
      <c r="I23" s="32">
        <v>287.77130416666665</v>
      </c>
      <c r="J23" s="32">
        <v>0</v>
      </c>
      <c r="K23" s="32">
        <v>0</v>
      </c>
      <c r="L23" s="32">
        <v>0.17024496896666663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0.12833198586666666</v>
      </c>
      <c r="S23" s="32">
        <v>5.0047183333333338</v>
      </c>
      <c r="T23" s="32">
        <v>5.0047183333333338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2.4987817091076403</v>
      </c>
      <c r="AW23" s="32">
        <v>2.4720262233333337</v>
      </c>
      <c r="AX23" s="32">
        <v>0</v>
      </c>
      <c r="AY23" s="32">
        <v>0</v>
      </c>
      <c r="AZ23" s="32">
        <v>5.0041016666666667E-2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4.0698648399999995E-2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313.77788373850763</v>
      </c>
    </row>
    <row r="24" spans="1:63">
      <c r="A24" s="30"/>
      <c r="B24" s="31" t="s">
        <v>28</v>
      </c>
      <c r="C24" s="32">
        <v>0</v>
      </c>
      <c r="D24" s="32">
        <v>0.50194266666666665</v>
      </c>
      <c r="E24" s="32">
        <v>0</v>
      </c>
      <c r="F24" s="32">
        <v>0</v>
      </c>
      <c r="G24" s="32">
        <v>0</v>
      </c>
      <c r="H24" s="32">
        <v>45.447963382733327</v>
      </c>
      <c r="I24" s="32">
        <v>109.66843257266665</v>
      </c>
      <c r="J24" s="32">
        <v>0</v>
      </c>
      <c r="K24" s="32">
        <v>0</v>
      </c>
      <c r="L24" s="32">
        <v>12.002253747933334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5.4267485398000019</v>
      </c>
      <c r="S24" s="32">
        <v>7.4839651599999995</v>
      </c>
      <c r="T24" s="32">
        <v>0</v>
      </c>
      <c r="U24" s="32">
        <v>0</v>
      </c>
      <c r="V24" s="32">
        <v>4.6536192247333332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1.0029476666666664E-3</v>
      </c>
      <c r="AC24" s="32">
        <v>0.10029476666666666</v>
      </c>
      <c r="AD24" s="32">
        <v>0</v>
      </c>
      <c r="AE24" s="32">
        <v>0</v>
      </c>
      <c r="AF24" s="32">
        <v>0.10029476666666666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122.78598717932572</v>
      </c>
      <c r="AW24" s="32">
        <v>35.579425098866665</v>
      </c>
      <c r="AX24" s="32">
        <v>0.50147383333333329</v>
      </c>
      <c r="AY24" s="32">
        <v>0</v>
      </c>
      <c r="AZ24" s="32">
        <v>80.04411134419999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22.427451552933327</v>
      </c>
      <c r="BG24" s="32">
        <v>8.1627299947999994</v>
      </c>
      <c r="BH24" s="32">
        <v>0.60176859999999999</v>
      </c>
      <c r="BI24" s="32">
        <v>0</v>
      </c>
      <c r="BJ24" s="32">
        <v>3.6184067581000003</v>
      </c>
      <c r="BK24" s="33">
        <f t="shared" si="2"/>
        <v>459.10787213709233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15.303549805699999</v>
      </c>
      <c r="I25" s="32">
        <v>45.954506000000002</v>
      </c>
      <c r="J25" s="32">
        <v>0</v>
      </c>
      <c r="K25" s="32">
        <v>0</v>
      </c>
      <c r="L25" s="32">
        <v>0.61189423750000005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0.1313699465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4.8078597790992106E-2</v>
      </c>
      <c r="AW25" s="32">
        <v>3.6459667499999999</v>
      </c>
      <c r="AX25" s="32">
        <v>0</v>
      </c>
      <c r="AY25" s="32">
        <v>0</v>
      </c>
      <c r="AZ25" s="32">
        <v>13.563528641033335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4.9944750000000004E-4</v>
      </c>
      <c r="BG25" s="32">
        <v>0</v>
      </c>
      <c r="BH25" s="32">
        <v>0</v>
      </c>
      <c r="BI25" s="32">
        <v>0</v>
      </c>
      <c r="BJ25" s="32">
        <v>0.24972374999999999</v>
      </c>
      <c r="BK25" s="33">
        <f t="shared" si="2"/>
        <v>79.509117176024333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19.636895239766663</v>
      </c>
      <c r="I26" s="32">
        <v>11.168311466666669</v>
      </c>
      <c r="J26" s="32">
        <v>0</v>
      </c>
      <c r="K26" s="32">
        <v>0</v>
      </c>
      <c r="L26" s="32">
        <v>2.4051976215999997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1.6057674548333334</v>
      </c>
      <c r="S26" s="32">
        <v>14.977503413333334</v>
      </c>
      <c r="T26" s="32">
        <v>0</v>
      </c>
      <c r="U26" s="32">
        <v>0</v>
      </c>
      <c r="V26" s="32">
        <v>1.2400266636666668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0.17939574</v>
      </c>
      <c r="AC26" s="32">
        <v>7.9731440000000001E-2</v>
      </c>
      <c r="AD26" s="32">
        <v>0</v>
      </c>
      <c r="AE26" s="32">
        <v>0</v>
      </c>
      <c r="AF26" s="32">
        <v>6.4781795000000003E-2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42.379281251219147</v>
      </c>
      <c r="AW26" s="32">
        <v>5.6725645097333333</v>
      </c>
      <c r="AX26" s="32">
        <v>0</v>
      </c>
      <c r="AY26" s="32">
        <v>0</v>
      </c>
      <c r="AZ26" s="32">
        <v>12.073908659900003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16.335367656333332</v>
      </c>
      <c r="BG26" s="32">
        <v>11.8600517</v>
      </c>
      <c r="BH26" s="32">
        <v>0</v>
      </c>
      <c r="BI26" s="32">
        <v>0</v>
      </c>
      <c r="BJ26" s="32">
        <v>1.0086554244000001</v>
      </c>
      <c r="BK26" s="33">
        <f t="shared" si="2"/>
        <v>140.68744003645247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5.0889286663666669</v>
      </c>
      <c r="I27" s="32">
        <v>25.926574169533332</v>
      </c>
      <c r="J27" s="32">
        <v>0</v>
      </c>
      <c r="K27" s="32">
        <v>0</v>
      </c>
      <c r="L27" s="32">
        <v>8.3566306360000002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1.1610218444000002</v>
      </c>
      <c r="S27" s="32">
        <v>4.1093067800000007</v>
      </c>
      <c r="T27" s="32">
        <v>0</v>
      </c>
      <c r="U27" s="32">
        <v>0</v>
      </c>
      <c r="V27" s="32">
        <v>1.4944613795000001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49.723225781934872</v>
      </c>
      <c r="AW27" s="32">
        <v>9.4382282225333345</v>
      </c>
      <c r="AX27" s="32">
        <v>0</v>
      </c>
      <c r="AY27" s="32">
        <v>0</v>
      </c>
      <c r="AZ27" s="32">
        <v>8.1013705731666636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6.8728146658666676</v>
      </c>
      <c r="BG27" s="32">
        <v>5.996626E-2</v>
      </c>
      <c r="BH27" s="32">
        <v>4.9971883333333335E-2</v>
      </c>
      <c r="BI27" s="32">
        <v>0</v>
      </c>
      <c r="BJ27" s="32">
        <v>1.7084942144999999</v>
      </c>
      <c r="BK27" s="33">
        <f t="shared" si="2"/>
        <v>122.09099507713486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7.3303032912666657</v>
      </c>
      <c r="I28" s="32">
        <v>11.353116479999999</v>
      </c>
      <c r="J28" s="32">
        <v>0.50163999999999997</v>
      </c>
      <c r="K28" s="32">
        <v>0</v>
      </c>
      <c r="L28" s="32">
        <v>4.1988271894000002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0.99882662150000001</v>
      </c>
      <c r="S28" s="32">
        <v>0.52170559999999999</v>
      </c>
      <c r="T28" s="32">
        <v>0</v>
      </c>
      <c r="U28" s="32">
        <v>0</v>
      </c>
      <c r="V28" s="32">
        <v>0.61411177743333334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1.0030213333333333E-2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31.769213220379381</v>
      </c>
      <c r="AW28" s="32">
        <v>15.096639807100001</v>
      </c>
      <c r="AX28" s="32">
        <v>0</v>
      </c>
      <c r="AY28" s="32">
        <v>0</v>
      </c>
      <c r="AZ28" s="32">
        <v>9.6376083642000001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7.0661677177333342</v>
      </c>
      <c r="BG28" s="32">
        <v>0.54163152000000014</v>
      </c>
      <c r="BH28" s="32">
        <v>0</v>
      </c>
      <c r="BI28" s="32">
        <v>0</v>
      </c>
      <c r="BJ28" s="32">
        <v>1.0162983514666668</v>
      </c>
      <c r="BK28" s="33">
        <f t="shared" si="2"/>
        <v>90.656120153812722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5.0040203395333336</v>
      </c>
      <c r="I29" s="32">
        <v>20.071273333333334</v>
      </c>
      <c r="J29" s="32">
        <v>0</v>
      </c>
      <c r="K29" s="32">
        <v>0</v>
      </c>
      <c r="L29" s="32">
        <v>3.2495361159333331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0.37981496153333333</v>
      </c>
      <c r="S29" s="32">
        <v>0</v>
      </c>
      <c r="T29" s="32">
        <v>2.007127333333333</v>
      </c>
      <c r="U29" s="32">
        <v>0</v>
      </c>
      <c r="V29" s="32">
        <v>6.4292680166666658E-2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6.3917640655979095</v>
      </c>
      <c r="AW29" s="32">
        <v>5.6127827717000018</v>
      </c>
      <c r="AX29" s="32">
        <v>0</v>
      </c>
      <c r="AY29" s="32">
        <v>0</v>
      </c>
      <c r="AZ29" s="32">
        <v>8.3030329416666682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0.13292879829999998</v>
      </c>
      <c r="BG29" s="32">
        <v>6.0203259999999995E-2</v>
      </c>
      <c r="BH29" s="32">
        <v>0</v>
      </c>
      <c r="BI29" s="32">
        <v>0</v>
      </c>
      <c r="BJ29" s="32">
        <v>0.20569447166666666</v>
      </c>
      <c r="BK29" s="33">
        <f t="shared" si="2"/>
        <v>51.482471072764582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1.8614075146333331</v>
      </c>
      <c r="I30" s="32">
        <v>1.3114627384333333</v>
      </c>
      <c r="J30" s="32">
        <v>0</v>
      </c>
      <c r="K30" s="32">
        <v>0</v>
      </c>
      <c r="L30" s="32">
        <v>1.3568627199000001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0.60058847299999996</v>
      </c>
      <c r="S30" s="32">
        <v>0.88632423999999999</v>
      </c>
      <c r="T30" s="32">
        <v>0</v>
      </c>
      <c r="U30" s="32">
        <v>0</v>
      </c>
      <c r="V30" s="32">
        <v>0.54809531629999997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2.17212E-2</v>
      </c>
      <c r="AC30" s="32">
        <v>0</v>
      </c>
      <c r="AD30" s="32">
        <v>0</v>
      </c>
      <c r="AE30" s="32">
        <v>0</v>
      </c>
      <c r="AF30" s="32">
        <v>0.1303272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16.462910817944049</v>
      </c>
      <c r="AW30" s="32">
        <v>4.8347389380999992</v>
      </c>
      <c r="AX30" s="32">
        <v>0</v>
      </c>
      <c r="AY30" s="32">
        <v>0</v>
      </c>
      <c r="AZ30" s="32">
        <v>5.6265448263666666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7.7170661683333339</v>
      </c>
      <c r="BG30" s="32">
        <v>1.3817602060333332</v>
      </c>
      <c r="BH30" s="32">
        <v>0</v>
      </c>
      <c r="BI30" s="32">
        <v>0</v>
      </c>
      <c r="BJ30" s="32">
        <v>2.1213004268333333</v>
      </c>
      <c r="BK30" s="33">
        <f t="shared" si="2"/>
        <v>44.861110785877386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8.1347962902333357</v>
      </c>
      <c r="I31" s="32">
        <v>84.442820166666678</v>
      </c>
      <c r="J31" s="32">
        <v>0</v>
      </c>
      <c r="K31" s="32">
        <v>0</v>
      </c>
      <c r="L31" s="32">
        <v>1.0876051208666666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0.39884002553333331</v>
      </c>
      <c r="S31" s="32">
        <v>0</v>
      </c>
      <c r="T31" s="32">
        <v>0</v>
      </c>
      <c r="U31" s="32">
        <v>0</v>
      </c>
      <c r="V31" s="32">
        <v>0.5753610026999999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1.1024625333333333</v>
      </c>
      <c r="AC31" s="32">
        <v>4.008954666666667E-2</v>
      </c>
      <c r="AD31" s="32">
        <v>0</v>
      </c>
      <c r="AE31" s="32">
        <v>0</v>
      </c>
      <c r="AF31" s="32">
        <v>3.0067159999999999E-2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0.34076114666666668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5.4116877925571121</v>
      </c>
      <c r="AW31" s="32">
        <v>3.2793745792666673</v>
      </c>
      <c r="AX31" s="32">
        <v>0</v>
      </c>
      <c r="AY31" s="32">
        <v>0</v>
      </c>
      <c r="AZ31" s="32">
        <v>1.4023028084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1.5751008427999997</v>
      </c>
      <c r="BG31" s="32">
        <v>0.50111933333333325</v>
      </c>
      <c r="BH31" s="32">
        <v>0</v>
      </c>
      <c r="BI31" s="32">
        <v>0</v>
      </c>
      <c r="BJ31" s="32">
        <v>0.71758284053333332</v>
      </c>
      <c r="BK31" s="33">
        <f t="shared" si="2"/>
        <v>109.03997118955715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210.26440365180002</v>
      </c>
      <c r="I32" s="32">
        <v>39.374672358333335</v>
      </c>
      <c r="J32" s="32">
        <v>0</v>
      </c>
      <c r="K32" s="32">
        <v>0</v>
      </c>
      <c r="L32" s="32">
        <v>0.8933198166666666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0.16682227410000003</v>
      </c>
      <c r="S32" s="32">
        <v>0</v>
      </c>
      <c r="T32" s="32">
        <v>0</v>
      </c>
      <c r="U32" s="32">
        <v>0</v>
      </c>
      <c r="V32" s="32">
        <v>0.83487833333333328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1.2274593387853663</v>
      </c>
      <c r="AW32" s="32">
        <v>1.669618</v>
      </c>
      <c r="AX32" s="32">
        <v>0</v>
      </c>
      <c r="AY32" s="32">
        <v>0</v>
      </c>
      <c r="AZ32" s="32">
        <v>1.0103370055000001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0.15134355220000001</v>
      </c>
      <c r="BG32" s="32">
        <v>2.0870224999999998</v>
      </c>
      <c r="BH32" s="32">
        <v>0</v>
      </c>
      <c r="BI32" s="32">
        <v>0</v>
      </c>
      <c r="BJ32" s="32">
        <v>8.3480899999999997E-2</v>
      </c>
      <c r="BK32" s="33">
        <f t="shared" si="2"/>
        <v>257.76335773071872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4.2657757594000003</v>
      </c>
      <c r="I33" s="32">
        <v>92.332139211133338</v>
      </c>
      <c r="J33" s="32">
        <v>0.28370683333333335</v>
      </c>
      <c r="K33" s="32">
        <v>0</v>
      </c>
      <c r="L33" s="32">
        <v>1.6702405487666667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0.56757584116666682</v>
      </c>
      <c r="S33" s="32">
        <v>4.4258265999999997</v>
      </c>
      <c r="T33" s="32">
        <v>1.1348273333333334</v>
      </c>
      <c r="U33" s="32">
        <v>0</v>
      </c>
      <c r="V33" s="32">
        <v>0.17691390713333333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0.93134777666666668</v>
      </c>
      <c r="AC33" s="32">
        <v>0</v>
      </c>
      <c r="AD33" s="32">
        <v>0</v>
      </c>
      <c r="AE33" s="32">
        <v>0</v>
      </c>
      <c r="AF33" s="32">
        <v>5.6738466666666661E-2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3.4043079999999996E-2</v>
      </c>
      <c r="AM33" s="32">
        <v>5.0021103164999996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5.5539100815851166</v>
      </c>
      <c r="AW33" s="32">
        <v>2.7177725533333335</v>
      </c>
      <c r="AX33" s="32">
        <v>0</v>
      </c>
      <c r="AY33" s="32">
        <v>0</v>
      </c>
      <c r="AZ33" s="32">
        <v>2.140747970433333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2.3690554092333334</v>
      </c>
      <c r="BG33" s="32">
        <v>12.253567717466668</v>
      </c>
      <c r="BH33" s="32">
        <v>0</v>
      </c>
      <c r="BI33" s="32">
        <v>0</v>
      </c>
      <c r="BJ33" s="32">
        <v>0.9168649253333333</v>
      </c>
      <c r="BK33" s="33">
        <f t="shared" si="2"/>
        <v>136.83316433148514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1.3248833633333332E-2</v>
      </c>
      <c r="I34" s="32">
        <v>3.4671850258333334</v>
      </c>
      <c r="J34" s="32">
        <v>0</v>
      </c>
      <c r="K34" s="32">
        <v>0</v>
      </c>
      <c r="L34" s="32">
        <v>0.42874539546666668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4.0933333333333334E-3</v>
      </c>
      <c r="S34" s="32">
        <v>0</v>
      </c>
      <c r="T34" s="32">
        <v>3.3333333333333333E-2</v>
      </c>
      <c r="U34" s="32">
        <v>0</v>
      </c>
      <c r="V34" s="32">
        <v>9.2899999999999983E-2</v>
      </c>
      <c r="W34" s="32">
        <v>0</v>
      </c>
      <c r="X34" s="32">
        <v>6.6666666666666671E-3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2.4972794199999995E-2</v>
      </c>
      <c r="AW34" s="32">
        <v>0.13333333333333333</v>
      </c>
      <c r="AX34" s="32">
        <v>0</v>
      </c>
      <c r="AY34" s="32">
        <v>0</v>
      </c>
      <c r="AZ34" s="32">
        <v>0.78664089790000025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2.2092807833333332E-2</v>
      </c>
      <c r="BG34" s="32">
        <v>7.1666666666666656E-2</v>
      </c>
      <c r="BH34" s="32">
        <v>0</v>
      </c>
      <c r="BI34" s="32">
        <v>0</v>
      </c>
      <c r="BJ34" s="32">
        <v>8.6591500433333329E-2</v>
      </c>
      <c r="BK34" s="33">
        <f t="shared" si="2"/>
        <v>5.1714705886333334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0.1759378925666667</v>
      </c>
      <c r="I35" s="32">
        <v>0.51884877119999995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8.1566615066666653E-2</v>
      </c>
      <c r="S35" s="32">
        <v>0</v>
      </c>
      <c r="T35" s="32">
        <v>0</v>
      </c>
      <c r="U35" s="32">
        <v>0</v>
      </c>
      <c r="V35" s="32">
        <v>2.4775766666666661E-5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0.11910733239999999</v>
      </c>
      <c r="AC35" s="32">
        <v>0</v>
      </c>
      <c r="AD35" s="32">
        <v>0</v>
      </c>
      <c r="AE35" s="32">
        <v>0</v>
      </c>
      <c r="AF35" s="32">
        <v>0.16046487283333333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1.1400443208978268</v>
      </c>
      <c r="AW35" s="32">
        <v>0.72741142989999996</v>
      </c>
      <c r="AX35" s="32">
        <v>0</v>
      </c>
      <c r="AY35" s="32">
        <v>0</v>
      </c>
      <c r="AZ35" s="32">
        <v>2.1051475683333334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1.0275842517333333</v>
      </c>
      <c r="BG35" s="32">
        <v>0.34126690366666668</v>
      </c>
      <c r="BH35" s="32">
        <v>0</v>
      </c>
      <c r="BI35" s="32">
        <v>0</v>
      </c>
      <c r="BJ35" s="32">
        <v>0.35085554223333337</v>
      </c>
      <c r="BK35" s="33">
        <f t="shared" si="2"/>
        <v>6.7482602765978266</v>
      </c>
    </row>
    <row r="36" spans="1:63">
      <c r="A36" s="30"/>
      <c r="B36" s="31" t="s">
        <v>40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0.28573951980000001</v>
      </c>
      <c r="I36" s="32">
        <v>0</v>
      </c>
      <c r="J36" s="32">
        <v>0</v>
      </c>
      <c r="K36" s="32">
        <v>0</v>
      </c>
      <c r="L36" s="32">
        <v>0.16276604693333338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0.23053023413333334</v>
      </c>
      <c r="S36" s="32">
        <v>0</v>
      </c>
      <c r="T36" s="32">
        <v>0</v>
      </c>
      <c r="U36" s="32">
        <v>0</v>
      </c>
      <c r="V36" s="32">
        <v>7.9154218299999995E-2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0.1147895367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1.0017671902482537</v>
      </c>
      <c r="AW36" s="32">
        <v>0.7418674078666665</v>
      </c>
      <c r="AX36" s="32">
        <v>0</v>
      </c>
      <c r="AY36" s="32">
        <v>0</v>
      </c>
      <c r="AZ36" s="32">
        <v>0.99698939763333327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0.85565855913333333</v>
      </c>
      <c r="BG36" s="32">
        <v>7.3405227500000003E-2</v>
      </c>
      <c r="BH36" s="32">
        <v>0</v>
      </c>
      <c r="BI36" s="32">
        <v>0</v>
      </c>
      <c r="BJ36" s="32">
        <v>0.25318932496666668</v>
      </c>
      <c r="BK36" s="33">
        <f t="shared" si="2"/>
        <v>4.7958566632149209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0.24510214763333335</v>
      </c>
      <c r="I37" s="32">
        <v>0.39373319619999997</v>
      </c>
      <c r="J37" s="32">
        <v>0</v>
      </c>
      <c r="K37" s="32">
        <v>0</v>
      </c>
      <c r="L37" s="32">
        <v>1.0703709374333334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0.25652033939999996</v>
      </c>
      <c r="S37" s="32">
        <v>0.14442489973333331</v>
      </c>
      <c r="T37" s="32">
        <v>0</v>
      </c>
      <c r="U37" s="32">
        <v>0</v>
      </c>
      <c r="V37" s="32">
        <v>6.0627664037666662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1.4291261900000005E-2</v>
      </c>
      <c r="AC37" s="32">
        <v>0</v>
      </c>
      <c r="AD37" s="32">
        <v>0</v>
      </c>
      <c r="AE37" s="32">
        <v>0</v>
      </c>
      <c r="AF37" s="32">
        <v>8.1225370599999999E-2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5.2788205261381504</v>
      </c>
      <c r="AW37" s="32">
        <v>2.5824687098333339</v>
      </c>
      <c r="AX37" s="32">
        <v>0</v>
      </c>
      <c r="AY37" s="32">
        <v>0</v>
      </c>
      <c r="AZ37" s="32">
        <v>7.2929325697333338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2.8681446970666666</v>
      </c>
      <c r="BG37" s="32">
        <v>0.48989903903333332</v>
      </c>
      <c r="BH37" s="32">
        <v>0</v>
      </c>
      <c r="BI37" s="32">
        <v>0</v>
      </c>
      <c r="BJ37" s="32">
        <v>3.9832315812333339</v>
      </c>
      <c r="BK37" s="33">
        <f t="shared" si="2"/>
        <v>30.763931679704818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0.18020239006666663</v>
      </c>
      <c r="I38" s="32">
        <v>4.454635286566667</v>
      </c>
      <c r="J38" s="32">
        <v>0</v>
      </c>
      <c r="K38" s="32">
        <v>0</v>
      </c>
      <c r="L38" s="32">
        <v>3.7537932866666665E-2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9.774087699999999E-2</v>
      </c>
      <c r="S38" s="32">
        <v>0</v>
      </c>
      <c r="T38" s="32">
        <v>0</v>
      </c>
      <c r="U38" s="32">
        <v>0</v>
      </c>
      <c r="V38" s="32">
        <v>0.30964277106666666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9.3549395000000011E-3</v>
      </c>
      <c r="AC38" s="32">
        <v>0</v>
      </c>
      <c r="AD38" s="32">
        <v>0</v>
      </c>
      <c r="AE38" s="32">
        <v>0</v>
      </c>
      <c r="AF38" s="32">
        <v>4.4596458873999998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1.9285382063354881</v>
      </c>
      <c r="AW38" s="32">
        <v>0.56129629666666681</v>
      </c>
      <c r="AX38" s="32">
        <v>0</v>
      </c>
      <c r="AY38" s="32">
        <v>0</v>
      </c>
      <c r="AZ38" s="32">
        <v>5.1348779474666655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0.92508998450000035</v>
      </c>
      <c r="BG38" s="32">
        <v>1.5884087999999998E-2</v>
      </c>
      <c r="BH38" s="32">
        <v>0</v>
      </c>
      <c r="BI38" s="32">
        <v>0</v>
      </c>
      <c r="BJ38" s="32">
        <v>0.37665200466666665</v>
      </c>
      <c r="BK38" s="33">
        <f t="shared" si="2"/>
        <v>18.491098612102157</v>
      </c>
    </row>
    <row r="39" spans="1:63">
      <c r="A39" s="30"/>
      <c r="B39" s="31" t="s">
        <v>43</v>
      </c>
      <c r="C39" s="32">
        <v>0</v>
      </c>
      <c r="D39" s="32">
        <v>20.12696637703333</v>
      </c>
      <c r="E39" s="32">
        <v>0</v>
      </c>
      <c r="F39" s="32">
        <v>0</v>
      </c>
      <c r="G39" s="32">
        <v>0</v>
      </c>
      <c r="H39" s="32">
        <v>0.22288854500000002</v>
      </c>
      <c r="I39" s="32">
        <v>140.27932516463335</v>
      </c>
      <c r="J39" s="32">
        <v>2.5154148766000013</v>
      </c>
      <c r="K39" s="32">
        <v>0</v>
      </c>
      <c r="L39" s="32">
        <v>0.35922766499999997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1.105004370833333</v>
      </c>
      <c r="S39" s="32">
        <v>1.1567977433666667</v>
      </c>
      <c r="T39" s="32">
        <v>35.733783719933335</v>
      </c>
      <c r="U39" s="32">
        <v>0</v>
      </c>
      <c r="V39" s="32">
        <v>1.1330864869666668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1.4205728466666673E-2</v>
      </c>
      <c r="AC39" s="32">
        <v>0</v>
      </c>
      <c r="AD39" s="32">
        <v>0</v>
      </c>
      <c r="AE39" s="32">
        <v>0</v>
      </c>
      <c r="AF39" s="32">
        <v>0.38467029063333341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1.2396589722686597</v>
      </c>
      <c r="AW39" s="32">
        <v>30.527004165700003</v>
      </c>
      <c r="AX39" s="32">
        <v>2.0124365572000009</v>
      </c>
      <c r="AY39" s="32">
        <v>0</v>
      </c>
      <c r="AZ39" s="32">
        <v>9.7838232827666669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3.6545990768999994</v>
      </c>
      <c r="BG39" s="32">
        <v>17.213967303800004</v>
      </c>
      <c r="BH39" s="32">
        <v>5.0288310703666674</v>
      </c>
      <c r="BI39" s="32">
        <v>0</v>
      </c>
      <c r="BJ39" s="32">
        <v>6.1828504512000011</v>
      </c>
      <c r="BK39" s="33">
        <f t="shared" si="2"/>
        <v>278.6745418486687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1.1427475033333336E-2</v>
      </c>
      <c r="I40" s="32">
        <v>0</v>
      </c>
      <c r="J40" s="32">
        <v>0</v>
      </c>
      <c r="K40" s="32">
        <v>0</v>
      </c>
      <c r="L40" s="32">
        <v>0.14361116250000003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8.4951859666666657E-3</v>
      </c>
      <c r="S40" s="32">
        <v>0</v>
      </c>
      <c r="T40" s="32">
        <v>0.37338902373333338</v>
      </c>
      <c r="U40" s="32">
        <v>0</v>
      </c>
      <c r="V40" s="32">
        <v>0.16389767789999996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4.7828120933333329E-2</v>
      </c>
      <c r="AC40" s="32">
        <v>0</v>
      </c>
      <c r="AD40" s="32">
        <v>0</v>
      </c>
      <c r="AE40" s="32">
        <v>0</v>
      </c>
      <c r="AF40" s="32">
        <v>0.38407829613333333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3.0093183138677979</v>
      </c>
      <c r="AW40" s="32">
        <v>2.9480085086333339</v>
      </c>
      <c r="AX40" s="32">
        <v>0</v>
      </c>
      <c r="AY40" s="32">
        <v>0</v>
      </c>
      <c r="AZ40" s="32">
        <v>3.5573244096999987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0.8648153192000001</v>
      </c>
      <c r="BG40" s="32">
        <v>0</v>
      </c>
      <c r="BH40" s="32">
        <v>0</v>
      </c>
      <c r="BI40" s="32">
        <v>0</v>
      </c>
      <c r="BJ40" s="32">
        <v>0.20148087473333334</v>
      </c>
      <c r="BK40" s="33">
        <f t="shared" si="2"/>
        <v>11.713674368334463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6.2757417966666659E-2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3.7252423733333331E-2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6.7982196666666661E-2</v>
      </c>
      <c r="AC41" s="32">
        <v>0</v>
      </c>
      <c r="AD41" s="32">
        <v>0</v>
      </c>
      <c r="AE41" s="32">
        <v>0</v>
      </c>
      <c r="AF41" s="32">
        <v>0.79204695569999983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1.2393336280607152</v>
      </c>
      <c r="AW41" s="32">
        <v>1.1769753982</v>
      </c>
      <c r="AX41" s="32">
        <v>0</v>
      </c>
      <c r="AY41" s="32">
        <v>0</v>
      </c>
      <c r="AZ41" s="32">
        <v>1.5667916091666667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1.2028191192333335</v>
      </c>
      <c r="BG41" s="32">
        <v>0.12954977396666661</v>
      </c>
      <c r="BH41" s="32">
        <v>0</v>
      </c>
      <c r="BI41" s="32">
        <v>0</v>
      </c>
      <c r="BJ41" s="32">
        <v>0.62560016973333332</v>
      </c>
      <c r="BK41" s="33">
        <f t="shared" si="2"/>
        <v>6.9011086924273819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1.5219349933333333E-2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8.1669442000000016E-3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4.1303718166666656E-2</v>
      </c>
      <c r="AC42" s="32">
        <v>0</v>
      </c>
      <c r="AD42" s="32">
        <v>0</v>
      </c>
      <c r="AE42" s="32">
        <v>0</v>
      </c>
      <c r="AF42" s="32">
        <v>7.5564214933333318E-2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0.42115258017049062</v>
      </c>
      <c r="AW42" s="32">
        <v>0</v>
      </c>
      <c r="AX42" s="32">
        <v>0</v>
      </c>
      <c r="AY42" s="32">
        <v>0</v>
      </c>
      <c r="AZ42" s="32">
        <v>7.6390966700000007E-2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0.19457357609999998</v>
      </c>
      <c r="BG42" s="32">
        <v>0.25787149500000006</v>
      </c>
      <c r="BH42" s="32">
        <v>0</v>
      </c>
      <c r="BI42" s="32">
        <v>0</v>
      </c>
      <c r="BJ42" s="32">
        <v>0</v>
      </c>
      <c r="BK42" s="33">
        <f t="shared" si="2"/>
        <v>1.090242845203824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0.12155250430000002</v>
      </c>
      <c r="I43" s="32">
        <v>0</v>
      </c>
      <c r="J43" s="32">
        <v>0</v>
      </c>
      <c r="K43" s="32">
        <v>0</v>
      </c>
      <c r="L43" s="32">
        <v>4.2624991799999998E-2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1.8343467066666667E-2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1.0033461033333333E-2</v>
      </c>
      <c r="AC43" s="32">
        <v>0</v>
      </c>
      <c r="AD43" s="32">
        <v>0</v>
      </c>
      <c r="AE43" s="32">
        <v>0</v>
      </c>
      <c r="AF43" s="32">
        <v>0.50559145956666673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1.7718281999999999E-3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0.77714128227255974</v>
      </c>
      <c r="AW43" s="32">
        <v>0.48039359836666667</v>
      </c>
      <c r="AX43" s="32">
        <v>0</v>
      </c>
      <c r="AY43" s="32">
        <v>0</v>
      </c>
      <c r="AZ43" s="32">
        <v>0.59474162880000003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1.1725248906333332</v>
      </c>
      <c r="BG43" s="32">
        <v>6.9433363500000025E-2</v>
      </c>
      <c r="BH43" s="32">
        <v>0</v>
      </c>
      <c r="BI43" s="32">
        <v>0</v>
      </c>
      <c r="BJ43" s="32">
        <v>0.28309492466666669</v>
      </c>
      <c r="BK43" s="33">
        <f t="shared" si="2"/>
        <v>4.0772474002058932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3.4488406666666662E-3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2.5105946666666663E-2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0.22908348290826955</v>
      </c>
      <c r="AW44" s="32">
        <v>0</v>
      </c>
      <c r="AX44" s="32">
        <v>0</v>
      </c>
      <c r="AY44" s="32">
        <v>0</v>
      </c>
      <c r="AZ44" s="32">
        <v>0.16733291643333334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0.20314275376666666</v>
      </c>
      <c r="BG44" s="32">
        <v>0.29727623736666664</v>
      </c>
      <c r="BH44" s="32">
        <v>0</v>
      </c>
      <c r="BI44" s="32">
        <v>0</v>
      </c>
      <c r="BJ44" s="32">
        <v>4.3138043766666662E-2</v>
      </c>
      <c r="BK44" s="33">
        <f t="shared" si="2"/>
        <v>0.96852822157493623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0.17770348253333332</v>
      </c>
      <c r="I45" s="32">
        <v>0</v>
      </c>
      <c r="J45" s="32">
        <v>0</v>
      </c>
      <c r="K45" s="32">
        <v>0</v>
      </c>
      <c r="L45" s="32">
        <v>0.83271086870000011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8.7732126066666666E-2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3.5719685733333326E-2</v>
      </c>
      <c r="AC45" s="32">
        <v>0</v>
      </c>
      <c r="AD45" s="32">
        <v>0</v>
      </c>
      <c r="AE45" s="32">
        <v>0</v>
      </c>
      <c r="AF45" s="32">
        <v>0.21682477553333337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1.9885857033333332E-2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1.0791887420957686</v>
      </c>
      <c r="AW45" s="32">
        <v>4.584255731199999</v>
      </c>
      <c r="AX45" s="32">
        <v>0</v>
      </c>
      <c r="AY45" s="32">
        <v>0</v>
      </c>
      <c r="AZ45" s="32">
        <v>2.3612364787333342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0.8715581565666668</v>
      </c>
      <c r="BG45" s="32">
        <v>0</v>
      </c>
      <c r="BH45" s="32">
        <v>0</v>
      </c>
      <c r="BI45" s="32">
        <v>0</v>
      </c>
      <c r="BJ45" s="32">
        <v>0.80083691413333336</v>
      </c>
      <c r="BK45" s="33">
        <f t="shared" si="2"/>
        <v>11.067652818329103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0.17061677636666667</v>
      </c>
      <c r="I46" s="32">
        <v>280.38589457669997</v>
      </c>
      <c r="J46" s="32">
        <v>50.372447040199987</v>
      </c>
      <c r="K46" s="32">
        <v>0</v>
      </c>
      <c r="L46" s="32">
        <v>0.8391455180666666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0.44169874093333328</v>
      </c>
      <c r="S46" s="32">
        <v>0</v>
      </c>
      <c r="T46" s="32">
        <v>2.0279613970333323</v>
      </c>
      <c r="U46" s="32">
        <v>0</v>
      </c>
      <c r="V46" s="32">
        <v>6.6248195266666643E-2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5.0287164599999996E-2</v>
      </c>
      <c r="AC46" s="32">
        <v>0</v>
      </c>
      <c r="AD46" s="32">
        <v>0</v>
      </c>
      <c r="AE46" s="32">
        <v>0</v>
      </c>
      <c r="AF46" s="32">
        <v>5.7262127766666671E-2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1.4328474221742626</v>
      </c>
      <c r="AW46" s="32">
        <v>86.613592880799999</v>
      </c>
      <c r="AX46" s="32">
        <v>0</v>
      </c>
      <c r="AY46" s="32">
        <v>0</v>
      </c>
      <c r="AZ46" s="32">
        <v>0.80605114973333336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0.97770264173333343</v>
      </c>
      <c r="BG46" s="32">
        <v>0</v>
      </c>
      <c r="BH46" s="32">
        <v>0</v>
      </c>
      <c r="BI46" s="32">
        <v>0</v>
      </c>
      <c r="BJ46" s="32">
        <v>0.72514836249999992</v>
      </c>
      <c r="BK46" s="33">
        <f t="shared" si="2"/>
        <v>424.96690399387427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10.521593846033333</v>
      </c>
      <c r="I47" s="32">
        <v>107.38276843086668</v>
      </c>
      <c r="J47" s="32">
        <v>2.8386239022333326</v>
      </c>
      <c r="K47" s="32">
        <v>0</v>
      </c>
      <c r="L47" s="32">
        <v>0.46999946033333323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1.6399428677666665</v>
      </c>
      <c r="S47" s="32">
        <v>1.4683837101666668</v>
      </c>
      <c r="T47" s="32">
        <v>57.706043466899999</v>
      </c>
      <c r="U47" s="32">
        <v>0</v>
      </c>
      <c r="V47" s="32">
        <v>2.3925976759333336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5.125971633333333E-2</v>
      </c>
      <c r="AC47" s="32">
        <v>1.5083920000000001E-2</v>
      </c>
      <c r="AD47" s="32">
        <v>0</v>
      </c>
      <c r="AE47" s="32">
        <v>0</v>
      </c>
      <c r="AF47" s="32">
        <v>0.20515451270000001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2.6991788551518638</v>
      </c>
      <c r="AW47" s="32">
        <v>36.466714188533331</v>
      </c>
      <c r="AX47" s="32">
        <v>0</v>
      </c>
      <c r="AY47" s="32">
        <v>0</v>
      </c>
      <c r="AZ47" s="32">
        <v>13.181113442566666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3.0927528275666671</v>
      </c>
      <c r="BG47" s="32">
        <v>10.137489858600002</v>
      </c>
      <c r="BH47" s="32">
        <v>2.8255296652000004</v>
      </c>
      <c r="BI47" s="32">
        <v>0</v>
      </c>
      <c r="BJ47" s="32">
        <v>0.44296314856666663</v>
      </c>
      <c r="BK47" s="33">
        <f t="shared" si="2"/>
        <v>253.53719349545187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0.20295482443333335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5.5321254666666668E-3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1.0132613333333334E-2</v>
      </c>
      <c r="AC48" s="32">
        <v>0</v>
      </c>
      <c r="AD48" s="32">
        <v>0</v>
      </c>
      <c r="AE48" s="32">
        <v>0</v>
      </c>
      <c r="AF48" s="32">
        <v>0.25515408853333338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0.78928616185728762</v>
      </c>
      <c r="AW48" s="32">
        <v>0.24296131413333336</v>
      </c>
      <c r="AX48" s="32">
        <v>0</v>
      </c>
      <c r="AY48" s="32">
        <v>0</v>
      </c>
      <c r="AZ48" s="32">
        <v>2.9176126187000002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0.74158144449999996</v>
      </c>
      <c r="BG48" s="32">
        <v>1.66049975E-2</v>
      </c>
      <c r="BH48" s="32">
        <v>0</v>
      </c>
      <c r="BI48" s="32">
        <v>0</v>
      </c>
      <c r="BJ48" s="32">
        <v>0.14940160276666667</v>
      </c>
      <c r="BK48" s="33">
        <f t="shared" si="2"/>
        <v>5.3312217912239541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1.1070876551666666</v>
      </c>
      <c r="I49" s="32">
        <v>0</v>
      </c>
      <c r="J49" s="32">
        <v>0</v>
      </c>
      <c r="K49" s="32">
        <v>0</v>
      </c>
      <c r="L49" s="32">
        <v>30.542352881000003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0.72015291663333347</v>
      </c>
      <c r="S49" s="32">
        <v>0.60114306666666673</v>
      </c>
      <c r="T49" s="32">
        <v>0</v>
      </c>
      <c r="U49" s="32">
        <v>0</v>
      </c>
      <c r="V49" s="32">
        <v>3.1082122145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0.14774763263333335</v>
      </c>
      <c r="AC49" s="32">
        <v>0</v>
      </c>
      <c r="AD49" s="32">
        <v>0</v>
      </c>
      <c r="AE49" s="32">
        <v>0</v>
      </c>
      <c r="AF49" s="32">
        <v>0.59535238999999995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0.10164553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19.694565228798915</v>
      </c>
      <c r="AW49" s="32">
        <v>15.859309038499998</v>
      </c>
      <c r="AX49" s="32">
        <v>0</v>
      </c>
      <c r="AY49" s="32">
        <v>0</v>
      </c>
      <c r="AZ49" s="32">
        <v>132.82228656443334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21.023040965766665</v>
      </c>
      <c r="BG49" s="32">
        <v>2.3813950392333334</v>
      </c>
      <c r="BH49" s="32">
        <v>0.21781448696666669</v>
      </c>
      <c r="BI49" s="32">
        <v>0</v>
      </c>
      <c r="BJ49" s="32">
        <v>9.5076481838000007</v>
      </c>
      <c r="BK49" s="33">
        <f t="shared" si="2"/>
        <v>238.4297537940989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1.8745066666666667E-4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2.0919285999999999E-2</v>
      </c>
      <c r="AW50" s="32">
        <v>0</v>
      </c>
      <c r="AX50" s="32">
        <v>0</v>
      </c>
      <c r="AY50" s="32">
        <v>0</v>
      </c>
      <c r="AZ50" s="32">
        <v>0.33469740000000003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3">
        <f t="shared" si="2"/>
        <v>0.35580413666666671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0.56056296740000011</v>
      </c>
      <c r="I51" s="32">
        <v>4.4653810000000009E-3</v>
      </c>
      <c r="J51" s="32">
        <v>0</v>
      </c>
      <c r="K51" s="32">
        <v>0</v>
      </c>
      <c r="L51" s="32">
        <v>9.1675380303000011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0.36036144783333329</v>
      </c>
      <c r="S51" s="32">
        <v>0</v>
      </c>
      <c r="T51" s="32">
        <v>0</v>
      </c>
      <c r="U51" s="32">
        <v>0</v>
      </c>
      <c r="V51" s="32">
        <v>9.0112981200000025E-2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8.3811305733333327E-2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18.221387720933333</v>
      </c>
      <c r="AW51" s="32">
        <v>6.3805024800000005</v>
      </c>
      <c r="AX51" s="32">
        <v>0</v>
      </c>
      <c r="AY51" s="32">
        <v>0</v>
      </c>
      <c r="AZ51" s="32">
        <v>73.990057577738582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15.950829325300003</v>
      </c>
      <c r="BG51" s="32">
        <v>5.7551999999999999E-2</v>
      </c>
      <c r="BH51" s="32">
        <v>0</v>
      </c>
      <c r="BI51" s="32">
        <v>0</v>
      </c>
      <c r="BJ51" s="32">
        <v>7.1735111576000019</v>
      </c>
      <c r="BK51" s="33">
        <f t="shared" si="2"/>
        <v>132.04069237503859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0.76040639703333346</v>
      </c>
      <c r="I52" s="32">
        <v>0</v>
      </c>
      <c r="J52" s="32">
        <v>0</v>
      </c>
      <c r="K52" s="32">
        <v>0</v>
      </c>
      <c r="L52" s="32">
        <v>1.0390374553333335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3.9675526666666664E-3</v>
      </c>
      <c r="S52" s="32">
        <v>0</v>
      </c>
      <c r="T52" s="32">
        <v>0</v>
      </c>
      <c r="U52" s="32">
        <v>0</v>
      </c>
      <c r="V52" s="32">
        <v>8.7837709666666666E-3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0.11121904730000003</v>
      </c>
      <c r="AW52" s="32">
        <v>0</v>
      </c>
      <c r="AX52" s="32">
        <v>0</v>
      </c>
      <c r="AY52" s="32">
        <v>0</v>
      </c>
      <c r="AZ52" s="32">
        <v>0.16764350496327693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4.1203812133333337E-2</v>
      </c>
      <c r="BG52" s="32">
        <v>0</v>
      </c>
      <c r="BH52" s="32">
        <v>0</v>
      </c>
      <c r="BI52" s="32">
        <v>0</v>
      </c>
      <c r="BJ52" s="32">
        <v>0.20695309666666664</v>
      </c>
      <c r="BK52" s="33">
        <f t="shared" si="2"/>
        <v>2.3392146370632774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1.6496756866666667E-2</v>
      </c>
      <c r="I53" s="32">
        <v>0</v>
      </c>
      <c r="J53" s="32">
        <v>0</v>
      </c>
      <c r="K53" s="32">
        <v>0</v>
      </c>
      <c r="L53" s="32">
        <v>0.117474814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7.3079199999999999E-3</v>
      </c>
      <c r="S53" s="32">
        <v>0</v>
      </c>
      <c r="T53" s="32">
        <v>0</v>
      </c>
      <c r="U53" s="32">
        <v>0</v>
      </c>
      <c r="V53" s="32">
        <v>9.1348999999999996E-3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1.09128E-3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3.7040105366666666E-2</v>
      </c>
      <c r="AW53" s="32">
        <v>0</v>
      </c>
      <c r="AX53" s="32">
        <v>0</v>
      </c>
      <c r="AY53" s="32">
        <v>0</v>
      </c>
      <c r="AZ53" s="32">
        <v>0.25099439973602339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2.1305213400000002E-2</v>
      </c>
      <c r="BG53" s="32">
        <v>0</v>
      </c>
      <c r="BH53" s="32">
        <v>0</v>
      </c>
      <c r="BI53" s="32">
        <v>0</v>
      </c>
      <c r="BJ53" s="32">
        <v>4.7286981233333331E-2</v>
      </c>
      <c r="BK53" s="33">
        <f t="shared" si="2"/>
        <v>0.50813237060269001</v>
      </c>
    </row>
    <row r="54" spans="1:63">
      <c r="A54" s="30"/>
      <c r="B54" s="31" t="s">
        <v>58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0.14646462950000003</v>
      </c>
      <c r="I54" s="32">
        <v>0</v>
      </c>
      <c r="J54" s="32">
        <v>0</v>
      </c>
      <c r="K54" s="32">
        <v>0</v>
      </c>
      <c r="L54" s="32">
        <v>5.7168083333333335E-2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1.4292020833333334E-2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5.6993616666666672E-3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8.754219516666667E-2</v>
      </c>
      <c r="AW54" s="32">
        <v>0</v>
      </c>
      <c r="AX54" s="32">
        <v>0</v>
      </c>
      <c r="AY54" s="32">
        <v>0</v>
      </c>
      <c r="AZ54" s="32">
        <v>0.11512710570000004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3">
        <f t="shared" si="2"/>
        <v>0.42629339620000006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3.0720168833333332E-2</v>
      </c>
      <c r="I55" s="32">
        <v>0</v>
      </c>
      <c r="J55" s="32">
        <v>0</v>
      </c>
      <c r="K55" s="32">
        <v>0</v>
      </c>
      <c r="L55" s="32">
        <v>0.37953990036666663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6.8176059999999986E-3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0.18342338386666668</v>
      </c>
      <c r="AW55" s="32">
        <v>0</v>
      </c>
      <c r="AX55" s="32">
        <v>0</v>
      </c>
      <c r="AY55" s="32">
        <v>0</v>
      </c>
      <c r="AZ55" s="32">
        <v>1.174101078419659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1.1327773333333334E-2</v>
      </c>
      <c r="BG55" s="32">
        <v>0</v>
      </c>
      <c r="BH55" s="32">
        <v>0</v>
      </c>
      <c r="BI55" s="32">
        <v>0</v>
      </c>
      <c r="BJ55" s="32">
        <v>0</v>
      </c>
      <c r="BK55" s="33">
        <f t="shared" si="2"/>
        <v>1.7859299108196589</v>
      </c>
    </row>
    <row r="56" spans="1:63">
      <c r="A56" s="30"/>
      <c r="B56" s="31" t="s">
        <v>60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6.9793206233333321E-2</v>
      </c>
      <c r="I56" s="32">
        <v>0</v>
      </c>
      <c r="J56" s="32">
        <v>0</v>
      </c>
      <c r="K56" s="32">
        <v>0</v>
      </c>
      <c r="L56" s="32">
        <v>0.63622160000000005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1.1361100000000001E-2</v>
      </c>
      <c r="S56" s="32">
        <v>0</v>
      </c>
      <c r="T56" s="32">
        <v>0</v>
      </c>
      <c r="U56" s="32">
        <v>0</v>
      </c>
      <c r="V56" s="32">
        <v>6.8166600000000008E-2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9.3995801733333328E-2</v>
      </c>
      <c r="AW56" s="32">
        <v>0</v>
      </c>
      <c r="AX56" s="32">
        <v>0</v>
      </c>
      <c r="AY56" s="32">
        <v>0</v>
      </c>
      <c r="AZ56" s="32">
        <v>1.2345401138919634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2.265232E-2</v>
      </c>
      <c r="BG56" s="32">
        <v>0</v>
      </c>
      <c r="BH56" s="32">
        <v>0</v>
      </c>
      <c r="BI56" s="32">
        <v>0</v>
      </c>
      <c r="BJ56" s="32">
        <v>0</v>
      </c>
      <c r="BK56" s="33">
        <f t="shared" si="2"/>
        <v>2.1367307418586301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0.26817315660000002</v>
      </c>
      <c r="I57" s="32">
        <v>0</v>
      </c>
      <c r="J57" s="32">
        <v>0</v>
      </c>
      <c r="K57" s="32">
        <v>0</v>
      </c>
      <c r="L57" s="32">
        <v>0.49198030000000004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0.13564599700000002</v>
      </c>
      <c r="S57" s="32">
        <v>0</v>
      </c>
      <c r="T57" s="32">
        <v>0</v>
      </c>
      <c r="U57" s="32">
        <v>0</v>
      </c>
      <c r="V57" s="32">
        <v>0.24599015000000002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1.0848114896666667</v>
      </c>
      <c r="AW57" s="32">
        <v>1.3643146666666666</v>
      </c>
      <c r="AX57" s="32">
        <v>0</v>
      </c>
      <c r="AY57" s="32">
        <v>0</v>
      </c>
      <c r="AZ57" s="32">
        <v>1.9277741094764576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0.60535596926666668</v>
      </c>
      <c r="BG57" s="32">
        <v>0</v>
      </c>
      <c r="BH57" s="32">
        <v>0</v>
      </c>
      <c r="BI57" s="32">
        <v>0</v>
      </c>
      <c r="BJ57" s="32">
        <v>0.32743551999999998</v>
      </c>
      <c r="BK57" s="33">
        <f t="shared" si="2"/>
        <v>6.4514813586764568</v>
      </c>
    </row>
    <row r="58" spans="1:63">
      <c r="A58" s="30"/>
      <c r="B58" s="31" t="s">
        <v>62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2.7216406666666665E-2</v>
      </c>
      <c r="I58" s="32">
        <v>0</v>
      </c>
      <c r="J58" s="32">
        <v>0</v>
      </c>
      <c r="K58" s="32">
        <v>0</v>
      </c>
      <c r="L58" s="32">
        <v>0.59876094666666668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0.16291873746666669</v>
      </c>
      <c r="AW58" s="32">
        <v>0</v>
      </c>
      <c r="AX58" s="32">
        <v>0</v>
      </c>
      <c r="AY58" s="32">
        <v>0</v>
      </c>
      <c r="AZ58" s="32">
        <v>2.2520201866186622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6.7846856999999993E-3</v>
      </c>
      <c r="BG58" s="32">
        <v>0</v>
      </c>
      <c r="BH58" s="32">
        <v>0</v>
      </c>
      <c r="BI58" s="32">
        <v>0</v>
      </c>
      <c r="BJ58" s="32">
        <v>1.6283863379999999</v>
      </c>
      <c r="BK58" s="33">
        <f t="shared" si="2"/>
        <v>4.6760873011186623</v>
      </c>
    </row>
    <row r="59" spans="1:63">
      <c r="A59" s="30"/>
      <c r="B59" s="31" t="s">
        <v>63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0.13298776186666669</v>
      </c>
      <c r="I59" s="32">
        <v>0</v>
      </c>
      <c r="J59" s="32">
        <v>0</v>
      </c>
      <c r="K59" s="32">
        <v>0</v>
      </c>
      <c r="L59" s="32">
        <v>2.5828790000000001E-2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6.7970499999999998E-3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0.10162662303333334</v>
      </c>
      <c r="AW59" s="32">
        <v>0</v>
      </c>
      <c r="AX59" s="32">
        <v>0</v>
      </c>
      <c r="AY59" s="32">
        <v>0</v>
      </c>
      <c r="AZ59" s="32">
        <v>0.75891330672352364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0.27104046666666665</v>
      </c>
      <c r="BK59" s="33">
        <f t="shared" si="2"/>
        <v>1.2971939982901903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0.18995992843333334</v>
      </c>
      <c r="I60" s="32">
        <v>0</v>
      </c>
      <c r="J60" s="32">
        <v>0</v>
      </c>
      <c r="K60" s="32">
        <v>0</v>
      </c>
      <c r="L60" s="32">
        <v>0.27209132553333332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7.393701653333333E-2</v>
      </c>
      <c r="S60" s="32">
        <v>0</v>
      </c>
      <c r="T60" s="32">
        <v>5.55627E-2</v>
      </c>
      <c r="U60" s="32">
        <v>0</v>
      </c>
      <c r="V60" s="32">
        <v>0.28253632949999996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1.1001886666666667E-2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0.99698486136666653</v>
      </c>
      <c r="AW60" s="32">
        <v>0.90765564999999993</v>
      </c>
      <c r="AX60" s="32">
        <v>0</v>
      </c>
      <c r="AY60" s="32">
        <v>0</v>
      </c>
      <c r="AZ60" s="32">
        <v>5.53463953640511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1.3824575105333334</v>
      </c>
      <c r="BG60" s="32">
        <v>3.3005659999999999</v>
      </c>
      <c r="BH60" s="32">
        <v>0</v>
      </c>
      <c r="BI60" s="32">
        <v>0</v>
      </c>
      <c r="BJ60" s="32">
        <v>0.52918200453333331</v>
      </c>
      <c r="BK60" s="33">
        <f t="shared" si="2"/>
        <v>13.53657474950511</v>
      </c>
    </row>
    <row r="61" spans="1:63">
      <c r="A61" s="30"/>
      <c r="B61" s="31" t="s">
        <v>65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0.12681341843333332</v>
      </c>
      <c r="I61" s="32">
        <v>0</v>
      </c>
      <c r="J61" s="32">
        <v>0</v>
      </c>
      <c r="K61" s="32">
        <v>0</v>
      </c>
      <c r="L61" s="32">
        <v>0.62113154999999998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6.0895250000000001E-4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15.747170221633331</v>
      </c>
      <c r="AW61" s="32">
        <v>154.98286016506665</v>
      </c>
      <c r="AX61" s="32">
        <v>0</v>
      </c>
      <c r="AY61" s="32">
        <v>0</v>
      </c>
      <c r="AZ61" s="32">
        <v>247.74774206376074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0.19115238026666667</v>
      </c>
      <c r="BG61" s="32">
        <v>6.9377156000000009E-2</v>
      </c>
      <c r="BH61" s="32">
        <v>0</v>
      </c>
      <c r="BI61" s="32">
        <v>0</v>
      </c>
      <c r="BJ61" s="32">
        <v>1.2665331749999997</v>
      </c>
      <c r="BK61" s="33">
        <f t="shared" si="2"/>
        <v>420.7533890826607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0.17139299483333337</v>
      </c>
      <c r="I62" s="32">
        <v>0.21992645666666669</v>
      </c>
      <c r="J62" s="32">
        <v>0</v>
      </c>
      <c r="K62" s="32">
        <v>0</v>
      </c>
      <c r="L62" s="32">
        <v>3.2581223991999999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0.17176129799999998</v>
      </c>
      <c r="S62" s="32">
        <v>0.46300306666666668</v>
      </c>
      <c r="T62" s="32">
        <v>0</v>
      </c>
      <c r="U62" s="32">
        <v>0</v>
      </c>
      <c r="V62" s="32">
        <v>0.121538305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1.1460136666666667E-2</v>
      </c>
      <c r="AC62" s="32">
        <v>0</v>
      </c>
      <c r="AD62" s="32">
        <v>0</v>
      </c>
      <c r="AE62" s="32">
        <v>0</v>
      </c>
      <c r="AF62" s="32">
        <v>5.7300683333333336E-3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2.4108019465333341</v>
      </c>
      <c r="AW62" s="32">
        <v>1.5873435297</v>
      </c>
      <c r="AX62" s="32">
        <v>0</v>
      </c>
      <c r="AY62" s="32">
        <v>0</v>
      </c>
      <c r="AZ62" s="32">
        <v>13.46582401970417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1.9442061915666669</v>
      </c>
      <c r="BG62" s="32">
        <v>8.4714618300000016E-2</v>
      </c>
      <c r="BH62" s="32">
        <v>0</v>
      </c>
      <c r="BI62" s="32">
        <v>0</v>
      </c>
      <c r="BJ62" s="32">
        <v>2.4038137011333331</v>
      </c>
      <c r="BK62" s="33">
        <f t="shared" si="2"/>
        <v>26.319638732304174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0.47673574590000001</v>
      </c>
      <c r="I63" s="32">
        <v>4.0638388266666663</v>
      </c>
      <c r="J63" s="32">
        <v>0.1910896</v>
      </c>
      <c r="K63" s="32">
        <v>0</v>
      </c>
      <c r="L63" s="32">
        <v>1.40450856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0.27372393280000001</v>
      </c>
      <c r="S63" s="32">
        <v>0</v>
      </c>
      <c r="T63" s="32">
        <v>0</v>
      </c>
      <c r="U63" s="32">
        <v>0</v>
      </c>
      <c r="V63" s="32">
        <v>0.26004533043333333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3.9223217041000003</v>
      </c>
      <c r="AW63" s="32">
        <v>2.6929567929</v>
      </c>
      <c r="AX63" s="32">
        <v>0</v>
      </c>
      <c r="AY63" s="32">
        <v>0</v>
      </c>
      <c r="AZ63" s="32">
        <v>15.24363189532518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2.5762560253666669</v>
      </c>
      <c r="BG63" s="32">
        <v>0</v>
      </c>
      <c r="BH63" s="32">
        <v>0</v>
      </c>
      <c r="BI63" s="32">
        <v>0</v>
      </c>
      <c r="BJ63" s="32">
        <v>2.5379832718333333</v>
      </c>
      <c r="BK63" s="33">
        <f t="shared" si="2"/>
        <v>33.643091685325182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2.2866024000000002E-2</v>
      </c>
      <c r="I64" s="32">
        <v>438.26546000000002</v>
      </c>
      <c r="J64" s="32">
        <v>0</v>
      </c>
      <c r="K64" s="32">
        <v>0</v>
      </c>
      <c r="L64" s="32">
        <v>2.5279659866666675E-2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6.8789440000000007E-2</v>
      </c>
      <c r="AW64" s="32">
        <v>2.5331506666666668</v>
      </c>
      <c r="AX64" s="32">
        <v>0</v>
      </c>
      <c r="AY64" s="32">
        <v>0</v>
      </c>
      <c r="AZ64" s="32">
        <v>0.10765890333333333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1.0132602666666667E-2</v>
      </c>
      <c r="BG64" s="32">
        <v>0</v>
      </c>
      <c r="BH64" s="32">
        <v>0</v>
      </c>
      <c r="BI64" s="32">
        <v>0</v>
      </c>
      <c r="BJ64" s="32">
        <v>0</v>
      </c>
      <c r="BK64" s="33">
        <f t="shared" si="2"/>
        <v>441.03333729653332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1.2044992999999999E-2</v>
      </c>
      <c r="I65" s="32">
        <v>437.42343000000005</v>
      </c>
      <c r="J65" s="32">
        <v>0</v>
      </c>
      <c r="K65" s="32">
        <v>0</v>
      </c>
      <c r="L65" s="32">
        <v>7.6707586999999994E-2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3.1697349999999999E-3</v>
      </c>
      <c r="S65" s="32">
        <v>0</v>
      </c>
      <c r="T65" s="32">
        <v>0</v>
      </c>
      <c r="U65" s="32">
        <v>0</v>
      </c>
      <c r="V65" s="32">
        <v>6.3394699999999994E-4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9.481139999999999E-3</v>
      </c>
      <c r="AW65" s="32">
        <v>6.3207599999999999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1.264152E-2</v>
      </c>
      <c r="BG65" s="32">
        <v>0</v>
      </c>
      <c r="BH65" s="32">
        <v>0</v>
      </c>
      <c r="BI65" s="32">
        <v>0</v>
      </c>
      <c r="BJ65" s="32">
        <v>0</v>
      </c>
      <c r="BK65" s="33">
        <f t="shared" si="2"/>
        <v>443.858868922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1.9612429000000001E-2</v>
      </c>
      <c r="I66" s="32">
        <v>203.71619799999999</v>
      </c>
      <c r="J66" s="32">
        <v>0</v>
      </c>
      <c r="K66" s="32">
        <v>0</v>
      </c>
      <c r="L66" s="32">
        <v>1.8979770000000003E-3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3.7959540000000001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61.818906333494716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3.1382859666666665E-2</v>
      </c>
      <c r="BG66" s="32">
        <v>0</v>
      </c>
      <c r="BH66" s="32">
        <v>0</v>
      </c>
      <c r="BI66" s="32">
        <v>0</v>
      </c>
      <c r="BJ66" s="32">
        <v>8.8312723333333329E-2</v>
      </c>
      <c r="BK66" s="33">
        <f t="shared" si="2"/>
        <v>269.47226432249471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1.397994978333333</v>
      </c>
      <c r="I67" s="32">
        <v>14.763666022999999</v>
      </c>
      <c r="J67" s="32">
        <v>0.32105525000000001</v>
      </c>
      <c r="K67" s="32">
        <v>0</v>
      </c>
      <c r="L67" s="32">
        <v>6.5332187094000007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0.6531896108666666</v>
      </c>
      <c r="S67" s="32">
        <v>1.0273768000000001</v>
      </c>
      <c r="T67" s="32">
        <v>12.84221</v>
      </c>
      <c r="U67" s="32">
        <v>0</v>
      </c>
      <c r="V67" s="32">
        <v>1.5396931665333331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6.3412549999999998E-2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5.5090264904333326</v>
      </c>
      <c r="AW67" s="32">
        <v>47.983173829061499</v>
      </c>
      <c r="AX67" s="32">
        <v>1.268251</v>
      </c>
      <c r="AY67" s="32">
        <v>0</v>
      </c>
      <c r="AZ67" s="32">
        <v>59.603941517199992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6.4981878716999999</v>
      </c>
      <c r="BG67" s="32">
        <v>2.8852710249999998</v>
      </c>
      <c r="BH67" s="32">
        <v>0</v>
      </c>
      <c r="BI67" s="32">
        <v>0</v>
      </c>
      <c r="BJ67" s="32">
        <v>10.076465755199999</v>
      </c>
      <c r="BK67" s="33">
        <f t="shared" si="2"/>
        <v>172.96613457672817</v>
      </c>
    </row>
    <row r="68" spans="1:63">
      <c r="A68" s="30"/>
      <c r="B68" s="31" t="s">
        <v>72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0.58744265890000003</v>
      </c>
      <c r="I68" s="32">
        <v>0</v>
      </c>
      <c r="J68" s="32">
        <v>0</v>
      </c>
      <c r="K68" s="32">
        <v>0</v>
      </c>
      <c r="L68" s="32">
        <v>2.9629856633333334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0.1678209041</v>
      </c>
      <c r="S68" s="32">
        <v>0</v>
      </c>
      <c r="T68" s="32">
        <v>0</v>
      </c>
      <c r="U68" s="32">
        <v>0</v>
      </c>
      <c r="V68" s="32">
        <v>0.60277047400000006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4.4065116666666668E-2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4.1645264383000002</v>
      </c>
      <c r="AW68" s="32">
        <v>9.1714105109506239</v>
      </c>
      <c r="AX68" s="32">
        <v>0</v>
      </c>
      <c r="AY68" s="32">
        <v>0</v>
      </c>
      <c r="AZ68" s="32">
        <v>27.906214197799997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2.7681591836333337</v>
      </c>
      <c r="BG68" s="32">
        <v>2.9586578333333335</v>
      </c>
      <c r="BH68" s="32">
        <v>0</v>
      </c>
      <c r="BI68" s="32">
        <v>0</v>
      </c>
      <c r="BJ68" s="32">
        <v>1.3763709793000001</v>
      </c>
      <c r="BK68" s="33">
        <f t="shared" si="2"/>
        <v>52.710423960317293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5.6451405000000014E-3</v>
      </c>
      <c r="I69" s="32">
        <v>290.09749791666667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3.436256166666668E-2</v>
      </c>
      <c r="AW69" s="32">
        <v>87.563863333415298</v>
      </c>
      <c r="AX69" s="32">
        <v>0</v>
      </c>
      <c r="AY69" s="32">
        <v>0</v>
      </c>
      <c r="AZ69" s="32">
        <v>0.18763684999999999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1.0002634333333338E-3</v>
      </c>
      <c r="BG69" s="32">
        <v>0</v>
      </c>
      <c r="BH69" s="32">
        <v>0</v>
      </c>
      <c r="BI69" s="32">
        <v>0</v>
      </c>
      <c r="BJ69" s="32">
        <v>0</v>
      </c>
      <c r="BK69" s="33">
        <f t="shared" si="2"/>
        <v>377.89000606568203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0.84410138149999991</v>
      </c>
      <c r="I70" s="32">
        <v>3.2959781559999999</v>
      </c>
      <c r="J70" s="32">
        <v>0.38355060000000002</v>
      </c>
      <c r="K70" s="32">
        <v>0</v>
      </c>
      <c r="L70" s="32">
        <v>3.4551516549999999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0.37096340626666663</v>
      </c>
      <c r="S70" s="32">
        <v>6.3925099999999999E-2</v>
      </c>
      <c r="T70" s="32">
        <v>0</v>
      </c>
      <c r="U70" s="32">
        <v>0</v>
      </c>
      <c r="V70" s="32">
        <v>0.6521483478333332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0.1515174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1.6105136975666665</v>
      </c>
      <c r="AW70" s="32">
        <v>12.12139200025188</v>
      </c>
      <c r="AX70" s="32">
        <v>0</v>
      </c>
      <c r="AY70" s="32">
        <v>0</v>
      </c>
      <c r="AZ70" s="32">
        <v>30.756084526366667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1.6142190852999998</v>
      </c>
      <c r="BG70" s="32">
        <v>0.18939675</v>
      </c>
      <c r="BH70" s="32">
        <v>0</v>
      </c>
      <c r="BI70" s="32">
        <v>0</v>
      </c>
      <c r="BJ70" s="32">
        <v>2.2824518003333329</v>
      </c>
      <c r="BK70" s="33">
        <f t="shared" si="2"/>
        <v>57.791393906418548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0.45279055550000008</v>
      </c>
      <c r="I71" s="32">
        <v>0.6915857666666666</v>
      </c>
      <c r="J71" s="32">
        <v>0</v>
      </c>
      <c r="K71" s="32">
        <v>0</v>
      </c>
      <c r="L71" s="32">
        <v>2.7600082998666671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0.32187227063333329</v>
      </c>
      <c r="S71" s="32">
        <v>0</v>
      </c>
      <c r="T71" s="32">
        <v>0</v>
      </c>
      <c r="U71" s="32">
        <v>0</v>
      </c>
      <c r="V71" s="32">
        <v>0.33352244039999995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2.5113187467666669</v>
      </c>
      <c r="AW71" s="32">
        <v>4.3907383340130854</v>
      </c>
      <c r="AX71" s="32">
        <v>0</v>
      </c>
      <c r="AY71" s="32">
        <v>0</v>
      </c>
      <c r="AZ71" s="32">
        <v>33.835574093633333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2.9359125126000003</v>
      </c>
      <c r="BG71" s="32">
        <v>0.3104575</v>
      </c>
      <c r="BH71" s="32">
        <v>0.124183</v>
      </c>
      <c r="BI71" s="32">
        <v>0</v>
      </c>
      <c r="BJ71" s="32">
        <v>1.4093516250666667</v>
      </c>
      <c r="BK71" s="33">
        <f t="shared" si="2"/>
        <v>50.077315145146422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2.6174631E-2</v>
      </c>
      <c r="I72" s="32">
        <v>229.33962399999999</v>
      </c>
      <c r="J72" s="32">
        <v>0</v>
      </c>
      <c r="K72" s="32">
        <v>0</v>
      </c>
      <c r="L72" s="32">
        <v>24.928843205499998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6.2320549999999989E-4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80.970716666666661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6.3530869999999989E-2</v>
      </c>
      <c r="BG72" s="32">
        <v>0</v>
      </c>
      <c r="BH72" s="32">
        <v>0</v>
      </c>
      <c r="BI72" s="32">
        <v>0</v>
      </c>
      <c r="BJ72" s="32">
        <v>0</v>
      </c>
      <c r="BK72" s="33">
        <f t="shared" si="2"/>
        <v>335.32951257866665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2.0283747697666668</v>
      </c>
      <c r="I73" s="32">
        <v>27.668792399999997</v>
      </c>
      <c r="J73" s="32">
        <v>0.62317100000000003</v>
      </c>
      <c r="K73" s="32">
        <v>0</v>
      </c>
      <c r="L73" s="32">
        <v>5.0098939814666661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0.29809972070000007</v>
      </c>
      <c r="S73" s="32">
        <v>1.4582201400000001</v>
      </c>
      <c r="T73" s="32">
        <v>6.3563441999999997</v>
      </c>
      <c r="U73" s="32">
        <v>0</v>
      </c>
      <c r="V73" s="32">
        <v>1.7715055160000002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4.2420247666666655E-3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9.6177689666666656E-3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3.4614454200308442</v>
      </c>
      <c r="AW73" s="32">
        <v>25.190559561000004</v>
      </c>
      <c r="AX73" s="32">
        <v>0</v>
      </c>
      <c r="AY73" s="32">
        <v>0</v>
      </c>
      <c r="AZ73" s="32">
        <v>25.502334725066667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3.3003298538999992</v>
      </c>
      <c r="BG73" s="32">
        <v>1.8462555</v>
      </c>
      <c r="BH73" s="32">
        <v>0</v>
      </c>
      <c r="BI73" s="32">
        <v>0</v>
      </c>
      <c r="BJ73" s="32">
        <v>6.0208505419999989</v>
      </c>
      <c r="BK73" s="33">
        <f t="shared" si="2"/>
        <v>110.55003712366418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0.68416845863333342</v>
      </c>
      <c r="I74" s="32">
        <v>9.9296319999999998</v>
      </c>
      <c r="J74" s="32">
        <v>0</v>
      </c>
      <c r="K74" s="32">
        <v>0</v>
      </c>
      <c r="L74" s="32">
        <v>2.2353703771333331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0.20231052003333336</v>
      </c>
      <c r="S74" s="32">
        <v>0</v>
      </c>
      <c r="T74" s="32">
        <v>0</v>
      </c>
      <c r="U74" s="32">
        <v>0</v>
      </c>
      <c r="V74" s="32">
        <v>0.67587232180000001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6.1292366666666656E-4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1.7122887901816826</v>
      </c>
      <c r="AW74" s="32">
        <v>0.58840671999999994</v>
      </c>
      <c r="AX74" s="32">
        <v>0</v>
      </c>
      <c r="AY74" s="32">
        <v>0</v>
      </c>
      <c r="AZ74" s="32">
        <v>6.1232378465000021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1.1493201181333332</v>
      </c>
      <c r="BG74" s="32">
        <v>0.12258473333333332</v>
      </c>
      <c r="BH74" s="32">
        <v>0</v>
      </c>
      <c r="BI74" s="32">
        <v>0</v>
      </c>
      <c r="BJ74" s="32">
        <v>2.8767452504</v>
      </c>
      <c r="BK74" s="33">
        <f t="shared" si="2"/>
        <v>26.300550059815016</v>
      </c>
    </row>
    <row r="75" spans="1:63">
      <c r="A75" s="30"/>
      <c r="B75" s="31" t="s">
        <v>79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0.22178914709999994</v>
      </c>
      <c r="I75" s="32">
        <v>6.1822366666666664</v>
      </c>
      <c r="J75" s="32">
        <v>0.37093419999999999</v>
      </c>
      <c r="K75" s="32">
        <v>0</v>
      </c>
      <c r="L75" s="32">
        <v>1.5098262479999998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0.17843227100000003</v>
      </c>
      <c r="S75" s="32">
        <v>6.1822366666666664</v>
      </c>
      <c r="T75" s="32">
        <v>0</v>
      </c>
      <c r="U75" s="32">
        <v>0</v>
      </c>
      <c r="V75" s="32">
        <v>0.98297562999999999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1.4331704726638868</v>
      </c>
      <c r="AW75" s="32">
        <v>0</v>
      </c>
      <c r="AX75" s="32">
        <v>0</v>
      </c>
      <c r="AY75" s="32">
        <v>0</v>
      </c>
      <c r="AZ75" s="32">
        <v>6.337475785733333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1.0159427248333333</v>
      </c>
      <c r="BG75" s="32">
        <v>1.2210629999999999E-3</v>
      </c>
      <c r="BH75" s="32">
        <v>0</v>
      </c>
      <c r="BI75" s="32">
        <v>0</v>
      </c>
      <c r="BJ75" s="32">
        <v>0.90592915476666669</v>
      </c>
      <c r="BK75" s="33">
        <f t="shared" si="2"/>
        <v>25.322170030430552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1.0974349851999998</v>
      </c>
      <c r="I76" s="32">
        <v>0</v>
      </c>
      <c r="J76" s="32">
        <v>0</v>
      </c>
      <c r="K76" s="32">
        <v>0</v>
      </c>
      <c r="L76" s="32">
        <v>1.8674436917999997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0.36268491656666674</v>
      </c>
      <c r="S76" s="32">
        <v>0</v>
      </c>
      <c r="T76" s="32">
        <v>0.1234113</v>
      </c>
      <c r="U76" s="32">
        <v>0</v>
      </c>
      <c r="V76" s="32">
        <v>1.0243137900000001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1.5145094662134433</v>
      </c>
      <c r="AW76" s="32">
        <v>2.7421980000000001</v>
      </c>
      <c r="AX76" s="32">
        <v>1.8281320000000001</v>
      </c>
      <c r="AY76" s="32">
        <v>0</v>
      </c>
      <c r="AZ76" s="32">
        <v>11.331623251699998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1.2760670665000002</v>
      </c>
      <c r="BG76" s="32">
        <v>0</v>
      </c>
      <c r="BH76" s="32">
        <v>0</v>
      </c>
      <c r="BI76" s="32">
        <v>0</v>
      </c>
      <c r="BJ76" s="32">
        <v>2.5044316273666665</v>
      </c>
      <c r="BK76" s="33">
        <f t="shared" si="2"/>
        <v>25.672250095346776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6.7465328333333333E-3</v>
      </c>
      <c r="I77" s="32">
        <v>285.80766366666671</v>
      </c>
      <c r="J77" s="32">
        <v>0</v>
      </c>
      <c r="K77" s="32">
        <v>0</v>
      </c>
      <c r="L77" s="32">
        <v>6.1945437833333332E-2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6.1332116666666669E-4</v>
      </c>
      <c r="S77" s="32">
        <v>9.1998175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9.800181333333333E-3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3">
        <f t="shared" si="2"/>
        <v>295.0865866398334</v>
      </c>
    </row>
    <row r="78" spans="1:63">
      <c r="A78" s="30"/>
      <c r="B78" s="31" t="s">
        <v>82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0.4892667668666667</v>
      </c>
      <c r="I78" s="32">
        <v>12.904682000000001</v>
      </c>
      <c r="J78" s="32">
        <v>0.30725433333333335</v>
      </c>
      <c r="K78" s="32">
        <v>0</v>
      </c>
      <c r="L78" s="32">
        <v>1.4122767888999999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0.48068169053333326</v>
      </c>
      <c r="S78" s="32">
        <v>0</v>
      </c>
      <c r="T78" s="32">
        <v>0</v>
      </c>
      <c r="U78" s="32">
        <v>0</v>
      </c>
      <c r="V78" s="32">
        <v>0.98097595266666682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1.8254628203160024</v>
      </c>
      <c r="AW78" s="32">
        <v>3.346108333333333</v>
      </c>
      <c r="AX78" s="32">
        <v>0</v>
      </c>
      <c r="AY78" s="32">
        <v>0</v>
      </c>
      <c r="AZ78" s="32">
        <v>23.426687525566663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2.0648998694666663</v>
      </c>
      <c r="BG78" s="32">
        <v>0.26191571350000004</v>
      </c>
      <c r="BH78" s="32">
        <v>0</v>
      </c>
      <c r="BI78" s="32">
        <v>0</v>
      </c>
      <c r="BJ78" s="32">
        <v>2.5089493628000001</v>
      </c>
      <c r="BK78" s="33">
        <f t="shared" si="2"/>
        <v>50.009161157282669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0.48004604266666673</v>
      </c>
      <c r="I79" s="32">
        <v>6.1353</v>
      </c>
      <c r="J79" s="32">
        <v>0</v>
      </c>
      <c r="K79" s="32">
        <v>0</v>
      </c>
      <c r="L79" s="32">
        <v>1.4663366999999998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0.27756765203333328</v>
      </c>
      <c r="S79" s="32">
        <v>0.61353000000000002</v>
      </c>
      <c r="T79" s="32">
        <v>0</v>
      </c>
      <c r="U79" s="32">
        <v>0</v>
      </c>
      <c r="V79" s="32">
        <v>0.42640334999999996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2.2131095837937598</v>
      </c>
      <c r="AW79" s="32">
        <v>2.1259478333333335</v>
      </c>
      <c r="AX79" s="32">
        <v>0</v>
      </c>
      <c r="AY79" s="32">
        <v>0</v>
      </c>
      <c r="AZ79" s="32">
        <v>7.6456522534000007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2.174084042533333</v>
      </c>
      <c r="BG79" s="32">
        <v>0.21866891999999999</v>
      </c>
      <c r="BH79" s="32">
        <v>0</v>
      </c>
      <c r="BI79" s="32">
        <v>0</v>
      </c>
      <c r="BJ79" s="32">
        <v>4.3969706828999993</v>
      </c>
      <c r="BK79" s="33">
        <f t="shared" si="2"/>
        <v>28.173617060660426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1.0220803924000001</v>
      </c>
      <c r="I80" s="32">
        <v>0</v>
      </c>
      <c r="J80" s="32">
        <v>0.61414516666666674</v>
      </c>
      <c r="K80" s="32">
        <v>0</v>
      </c>
      <c r="L80" s="32">
        <v>1.1202070974333334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0.34711265900000005</v>
      </c>
      <c r="S80" s="32">
        <v>0</v>
      </c>
      <c r="T80" s="32">
        <v>0</v>
      </c>
      <c r="U80" s="32">
        <v>0</v>
      </c>
      <c r="V80" s="32">
        <v>2.7490992390333338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1.7948631923685674</v>
      </c>
      <c r="AW80" s="32">
        <v>1.7024144666666667</v>
      </c>
      <c r="AX80" s="32">
        <v>0</v>
      </c>
      <c r="AY80" s="32">
        <v>0</v>
      </c>
      <c r="AZ80" s="32">
        <v>13.689438591533335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1.5281231195666669</v>
      </c>
      <c r="BG80" s="32">
        <v>0</v>
      </c>
      <c r="BH80" s="32">
        <v>0</v>
      </c>
      <c r="BI80" s="32">
        <v>0</v>
      </c>
      <c r="BJ80" s="32">
        <v>3.4132061016333335</v>
      </c>
      <c r="BK80" s="33">
        <f t="shared" si="2"/>
        <v>27.980690026301907</v>
      </c>
    </row>
    <row r="81" spans="1:63">
      <c r="A81" s="30"/>
      <c r="B81" s="31" t="s">
        <v>85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2.432583333333333E-3</v>
      </c>
      <c r="I81" s="32">
        <v>225.01395833333333</v>
      </c>
      <c r="J81" s="32">
        <v>0</v>
      </c>
      <c r="K81" s="32">
        <v>0</v>
      </c>
      <c r="L81" s="32">
        <v>2.4331914791666662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3.7592166666666664E-3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4.1316919009947606E-2</v>
      </c>
      <c r="AW81" s="32">
        <v>2.4295646666666668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9.1096527166666663E-2</v>
      </c>
      <c r="BG81" s="32">
        <v>0</v>
      </c>
      <c r="BH81" s="32">
        <v>0</v>
      </c>
      <c r="BI81" s="32">
        <v>0</v>
      </c>
      <c r="BJ81" s="32">
        <v>0</v>
      </c>
      <c r="BK81" s="33">
        <f t="shared" si="2"/>
        <v>230.01531972534326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1.3785566273000001</v>
      </c>
      <c r="I82" s="32">
        <v>0.35391754666666664</v>
      </c>
      <c r="J82" s="32">
        <v>0.61020266666666667</v>
      </c>
      <c r="K82" s="32">
        <v>0</v>
      </c>
      <c r="L82" s="32">
        <v>1.5989863466999996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0.26075950000000003</v>
      </c>
      <c r="S82" s="32">
        <v>0</v>
      </c>
      <c r="T82" s="32">
        <v>6.2240671999999995</v>
      </c>
      <c r="U82" s="32">
        <v>0</v>
      </c>
      <c r="V82" s="32">
        <v>1.7888570706333331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2.1808216853624209</v>
      </c>
      <c r="AW82" s="32">
        <v>4.0595620800000001</v>
      </c>
      <c r="AX82" s="32">
        <v>0</v>
      </c>
      <c r="AY82" s="32">
        <v>0</v>
      </c>
      <c r="AZ82" s="32">
        <v>9.3698779487666641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3.1184317702333333</v>
      </c>
      <c r="BG82" s="32">
        <v>0.96656240000000004</v>
      </c>
      <c r="BH82" s="32">
        <v>0</v>
      </c>
      <c r="BI82" s="32">
        <v>0</v>
      </c>
      <c r="BJ82" s="32">
        <v>3.9052056011666667</v>
      </c>
      <c r="BK82" s="33">
        <f t="shared" si="2"/>
        <v>35.815808443495747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0.54638524426666657</v>
      </c>
      <c r="I83" s="32">
        <v>0.79303553333333332</v>
      </c>
      <c r="J83" s="32">
        <v>3.660164</v>
      </c>
      <c r="K83" s="32">
        <v>0</v>
      </c>
      <c r="L83" s="32">
        <v>1.1556104665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0.42215177150000005</v>
      </c>
      <c r="S83" s="32">
        <v>0</v>
      </c>
      <c r="T83" s="32">
        <v>0.18300820000000001</v>
      </c>
      <c r="U83" s="32">
        <v>0</v>
      </c>
      <c r="V83" s="32">
        <v>0.48802186666666664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1.825639851052886</v>
      </c>
      <c r="AW83" s="32">
        <v>1.8614736283000002</v>
      </c>
      <c r="AX83" s="32">
        <v>1.2078863333333334</v>
      </c>
      <c r="AY83" s="32">
        <v>0</v>
      </c>
      <c r="AZ83" s="32">
        <v>12.156332436100001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2.2168995508333333</v>
      </c>
      <c r="BG83" s="32">
        <v>3.7444476333333331E-2</v>
      </c>
      <c r="BH83" s="32">
        <v>0.12078863333333333</v>
      </c>
      <c r="BI83" s="32">
        <v>0</v>
      </c>
      <c r="BJ83" s="32">
        <v>0.64619503036666659</v>
      </c>
      <c r="BK83" s="33">
        <f t="shared" si="2"/>
        <v>27.321037021919555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0.46973766663333333</v>
      </c>
      <c r="I84" s="32">
        <v>0</v>
      </c>
      <c r="J84" s="32">
        <v>2.4214366666666667</v>
      </c>
      <c r="K84" s="32">
        <v>0</v>
      </c>
      <c r="L84" s="32">
        <v>1.7118707833333333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0.46169615349999998</v>
      </c>
      <c r="S84" s="32">
        <v>6.0535916666666661E-2</v>
      </c>
      <c r="T84" s="32">
        <v>0.24214366666666665</v>
      </c>
      <c r="U84" s="32">
        <v>0</v>
      </c>
      <c r="V84" s="32">
        <v>1.3923639884333334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2.6543296334087678</v>
      </c>
      <c r="AW84" s="32">
        <v>6.1792946476000008</v>
      </c>
      <c r="AX84" s="32">
        <v>0</v>
      </c>
      <c r="AY84" s="32">
        <v>0</v>
      </c>
      <c r="AZ84" s="32">
        <v>5.7710924495999993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1.9941153618333334</v>
      </c>
      <c r="BG84" s="32">
        <v>2.3973520000000001</v>
      </c>
      <c r="BH84" s="32">
        <v>0</v>
      </c>
      <c r="BI84" s="32">
        <v>0</v>
      </c>
      <c r="BJ84" s="32">
        <v>4.1398964770999997</v>
      </c>
      <c r="BK84" s="33">
        <f t="shared" si="2"/>
        <v>29.895865411442102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4.6216698766666661E-2</v>
      </c>
      <c r="I85" s="32">
        <v>151.525229</v>
      </c>
      <c r="J85" s="32">
        <v>0</v>
      </c>
      <c r="K85" s="32">
        <v>0</v>
      </c>
      <c r="L85" s="32">
        <v>0.39221838599999997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3.614916E-2</v>
      </c>
      <c r="S85" s="32">
        <v>6.0248600000000003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1.8053109883328883E-2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1.2035406666666669E-3</v>
      </c>
      <c r="BG85" s="32">
        <v>0</v>
      </c>
      <c r="BH85" s="32">
        <v>0</v>
      </c>
      <c r="BI85" s="32">
        <v>0</v>
      </c>
      <c r="BJ85" s="32">
        <v>0</v>
      </c>
      <c r="BK85" s="33">
        <f t="shared" si="2"/>
        <v>158.04392989531667</v>
      </c>
    </row>
    <row r="86" spans="1:63">
      <c r="A86" s="30"/>
      <c r="B86" s="31" t="s">
        <v>90</v>
      </c>
      <c r="C86" s="32">
        <v>0</v>
      </c>
      <c r="D86" s="32">
        <v>0.30275408333333337</v>
      </c>
      <c r="E86" s="32">
        <v>0</v>
      </c>
      <c r="F86" s="32">
        <v>0</v>
      </c>
      <c r="G86" s="32">
        <v>0</v>
      </c>
      <c r="H86" s="32">
        <v>0.55211445640000001</v>
      </c>
      <c r="I86" s="32">
        <v>1.2309981028333334</v>
      </c>
      <c r="J86" s="32">
        <v>0.24220326666666664</v>
      </c>
      <c r="K86" s="32">
        <v>0</v>
      </c>
      <c r="L86" s="32">
        <v>1.4956049716666666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0.27467205036666664</v>
      </c>
      <c r="S86" s="32">
        <v>0</v>
      </c>
      <c r="T86" s="32">
        <v>0.36330489999999993</v>
      </c>
      <c r="U86" s="32">
        <v>0</v>
      </c>
      <c r="V86" s="32">
        <v>0.36935998166666673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5.994845E-2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1.2575129139911201</v>
      </c>
      <c r="AW86" s="32">
        <v>2.7229904857333338</v>
      </c>
      <c r="AX86" s="32">
        <v>0</v>
      </c>
      <c r="AY86" s="32">
        <v>0</v>
      </c>
      <c r="AZ86" s="32">
        <v>9.8236805634333333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2.2207701187</v>
      </c>
      <c r="BG86" s="32">
        <v>1.2349380699999999</v>
      </c>
      <c r="BH86" s="32">
        <v>0</v>
      </c>
      <c r="BI86" s="32">
        <v>0</v>
      </c>
      <c r="BJ86" s="32">
        <v>2.6716017209666667</v>
      </c>
      <c r="BK86" s="33">
        <f t="shared" si="2"/>
        <v>24.822454135757788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0.64148724280000002</v>
      </c>
      <c r="I87" s="32">
        <v>8.2008204130333358</v>
      </c>
      <c r="J87" s="32">
        <v>0</v>
      </c>
      <c r="K87" s="32">
        <v>0</v>
      </c>
      <c r="L87" s="32">
        <v>2.8239290580333338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0.19389660809999998</v>
      </c>
      <c r="S87" s="32">
        <v>0</v>
      </c>
      <c r="T87" s="32">
        <v>0.24066586666666664</v>
      </c>
      <c r="U87" s="32">
        <v>0</v>
      </c>
      <c r="V87" s="32">
        <v>0.7283894581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1.7870335000000001E-2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1.6497815633977297</v>
      </c>
      <c r="AW87" s="32">
        <v>2.7849002860999996</v>
      </c>
      <c r="AX87" s="32">
        <v>1.3104912333333334</v>
      </c>
      <c r="AY87" s="32">
        <v>0</v>
      </c>
      <c r="AZ87" s="32">
        <v>17.825084126433335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1.9385961075666667</v>
      </c>
      <c r="BG87" s="32">
        <v>3.5919373349999999</v>
      </c>
      <c r="BH87" s="32">
        <v>0</v>
      </c>
      <c r="BI87" s="32">
        <v>0</v>
      </c>
      <c r="BJ87" s="32">
        <v>2.5030334353333332</v>
      </c>
      <c r="BK87" s="33">
        <f t="shared" si="2"/>
        <v>44.450883068897738</v>
      </c>
    </row>
    <row r="88" spans="1:63">
      <c r="A88" s="30"/>
      <c r="B88" s="31" t="s">
        <v>92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2.2805269333333336E-2</v>
      </c>
      <c r="I88" s="32">
        <v>126.02911999999999</v>
      </c>
      <c r="J88" s="32">
        <v>0</v>
      </c>
      <c r="K88" s="32">
        <v>0</v>
      </c>
      <c r="L88" s="32">
        <v>6.0614005333333332E-2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6.0013866666666681E-4</v>
      </c>
      <c r="S88" s="32">
        <v>8.4019413333333333</v>
      </c>
      <c r="T88" s="32">
        <v>0</v>
      </c>
      <c r="U88" s="32">
        <v>0</v>
      </c>
      <c r="V88" s="32">
        <v>6.0013866666666681E-4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23.978053333333335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f t="shared" si="2"/>
        <v>158.49373421866665</v>
      </c>
    </row>
    <row r="89" spans="1:63">
      <c r="A89" s="30"/>
      <c r="B89" s="31" t="s">
        <v>93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8.1336318666666678E-3</v>
      </c>
      <c r="I89" s="32">
        <v>93.297541999999993</v>
      </c>
      <c r="J89" s="32">
        <v>0</v>
      </c>
      <c r="K89" s="32">
        <v>0</v>
      </c>
      <c r="L89" s="32">
        <v>0.18132341286666667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1.1961223333333336E-3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26.284844666644187</v>
      </c>
      <c r="AX89" s="32">
        <v>0</v>
      </c>
      <c r="AY89" s="32">
        <v>0</v>
      </c>
      <c r="AZ89" s="32">
        <v>0.47850364950000002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3">
        <f t="shared" si="2"/>
        <v>120.25154348321085</v>
      </c>
    </row>
    <row r="90" spans="1:63">
      <c r="A90" s="30"/>
      <c r="B90" s="31" t="s">
        <v>94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1.3717637E-2</v>
      </c>
      <c r="I90" s="32">
        <v>76.34163199999999</v>
      </c>
      <c r="J90" s="32">
        <v>0</v>
      </c>
      <c r="K90" s="32">
        <v>0</v>
      </c>
      <c r="L90" s="32">
        <v>0.90822685320000007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18.341553999999999</v>
      </c>
      <c r="AX90" s="32">
        <v>0</v>
      </c>
      <c r="AY90" s="32">
        <v>0</v>
      </c>
      <c r="AZ90" s="32">
        <v>0.238202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</v>
      </c>
      <c r="BG90" s="32">
        <v>0</v>
      </c>
      <c r="BH90" s="32">
        <v>0</v>
      </c>
      <c r="BI90" s="32">
        <v>0</v>
      </c>
      <c r="BJ90" s="32">
        <v>0</v>
      </c>
      <c r="BK90" s="33">
        <f t="shared" si="2"/>
        <v>95.843332490199998</v>
      </c>
    </row>
    <row r="91" spans="1:63">
      <c r="A91" s="30"/>
      <c r="B91" s="31" t="s">
        <v>95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0.10768621273333331</v>
      </c>
      <c r="I91" s="32">
        <v>49.836402000000007</v>
      </c>
      <c r="J91" s="32">
        <v>0</v>
      </c>
      <c r="K91" s="32">
        <v>0</v>
      </c>
      <c r="L91" s="32">
        <v>14.713604399999999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5.9239899999999998E-2</v>
      </c>
      <c r="AW91" s="32">
        <v>3.5543939999288177</v>
      </c>
      <c r="AX91" s="32">
        <v>0</v>
      </c>
      <c r="AY91" s="32">
        <v>0</v>
      </c>
      <c r="AZ91" s="32">
        <v>3.1989546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1.4809975E-2</v>
      </c>
      <c r="BG91" s="32">
        <v>0</v>
      </c>
      <c r="BH91" s="32">
        <v>0</v>
      </c>
      <c r="BI91" s="32">
        <v>0</v>
      </c>
      <c r="BJ91" s="32">
        <v>0</v>
      </c>
      <c r="BK91" s="33">
        <f t="shared" si="2"/>
        <v>71.485091087662155</v>
      </c>
    </row>
    <row r="92" spans="1:63">
      <c r="A92" s="30"/>
      <c r="B92" s="31" t="s">
        <v>96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0.82584811886666665</v>
      </c>
      <c r="I92" s="32">
        <v>3.8951791666666669</v>
      </c>
      <c r="J92" s="32">
        <v>0</v>
      </c>
      <c r="K92" s="32">
        <v>0</v>
      </c>
      <c r="L92" s="32">
        <v>6.923051881766666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0.28001315276666666</v>
      </c>
      <c r="S92" s="32">
        <v>0</v>
      </c>
      <c r="T92" s="32">
        <v>0.35955500000000001</v>
      </c>
      <c r="U92" s="32">
        <v>0</v>
      </c>
      <c r="V92" s="32">
        <v>1.4863709823000002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3.5597740000000003E-2</v>
      </c>
      <c r="AC92" s="32">
        <v>0</v>
      </c>
      <c r="AD92" s="32">
        <v>0</v>
      </c>
      <c r="AE92" s="32">
        <v>0</v>
      </c>
      <c r="AF92" s="32">
        <v>5.932956666666666E-2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2.3994872754333345</v>
      </c>
      <c r="AW92" s="32">
        <v>9.9570193987850377</v>
      </c>
      <c r="AX92" s="32">
        <v>0</v>
      </c>
      <c r="AY92" s="32">
        <v>0</v>
      </c>
      <c r="AZ92" s="32">
        <v>25.175035347699993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2.0829358307333337</v>
      </c>
      <c r="BG92" s="32">
        <v>5.9448107140999999</v>
      </c>
      <c r="BH92" s="32">
        <v>0</v>
      </c>
      <c r="BI92" s="32">
        <v>0</v>
      </c>
      <c r="BJ92" s="32">
        <v>5.6242010109333336</v>
      </c>
      <c r="BK92" s="33">
        <f t="shared" si="2"/>
        <v>65.048435186718365</v>
      </c>
    </row>
    <row r="93" spans="1:63">
      <c r="A93" s="30"/>
      <c r="B93" s="31" t="s">
        <v>97</v>
      </c>
      <c r="C93" s="32">
        <v>0</v>
      </c>
      <c r="D93" s="32">
        <v>11.246046166666668</v>
      </c>
      <c r="E93" s="32">
        <v>0</v>
      </c>
      <c r="F93" s="32">
        <v>0</v>
      </c>
      <c r="G93" s="32">
        <v>0</v>
      </c>
      <c r="H93" s="32">
        <v>0.92946500996666659</v>
      </c>
      <c r="I93" s="32">
        <v>0.11837943333333333</v>
      </c>
      <c r="J93" s="32">
        <v>1.24298405</v>
      </c>
      <c r="K93" s="32">
        <v>0</v>
      </c>
      <c r="L93" s="32">
        <v>21.288788949266667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0.61245831173333332</v>
      </c>
      <c r="S93" s="32">
        <v>5.9280971800000012E-2</v>
      </c>
      <c r="T93" s="32">
        <v>0</v>
      </c>
      <c r="U93" s="32">
        <v>0</v>
      </c>
      <c r="V93" s="32">
        <v>6.5818964933333337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3.2230394166666669E-2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4.0339867499333337</v>
      </c>
      <c r="AW93" s="32">
        <v>1.0102763501002288</v>
      </c>
      <c r="AX93" s="32">
        <v>0</v>
      </c>
      <c r="AY93" s="32">
        <v>0</v>
      </c>
      <c r="AZ93" s="32">
        <v>34.908534260766665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3.2137653182000001</v>
      </c>
      <c r="BG93" s="32">
        <v>9.3905984666666706E-3</v>
      </c>
      <c r="BH93" s="32">
        <v>0</v>
      </c>
      <c r="BI93" s="32">
        <v>0</v>
      </c>
      <c r="BJ93" s="32">
        <v>6.7013827705333338</v>
      </c>
      <c r="BK93" s="33">
        <f t="shared" si="2"/>
        <v>91.988865828266881</v>
      </c>
    </row>
    <row r="94" spans="1:63">
      <c r="A94" s="30"/>
      <c r="B94" s="31" t="s">
        <v>98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1.0085927991999999</v>
      </c>
      <c r="I94" s="32">
        <v>23.79738557866667</v>
      </c>
      <c r="J94" s="32">
        <v>0</v>
      </c>
      <c r="K94" s="32">
        <v>0</v>
      </c>
      <c r="L94" s="32">
        <v>9.9390803360333315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0.55785973316666682</v>
      </c>
      <c r="S94" s="32">
        <v>0.17654719999999999</v>
      </c>
      <c r="T94" s="32">
        <v>0</v>
      </c>
      <c r="U94" s="32">
        <v>0</v>
      </c>
      <c r="V94" s="32">
        <v>0.54667003149999993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7.6907709999999976E-2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3.3137748259333328</v>
      </c>
      <c r="AW94" s="32">
        <v>5.6065116342479699</v>
      </c>
      <c r="AX94" s="32">
        <v>0</v>
      </c>
      <c r="AY94" s="32">
        <v>0</v>
      </c>
      <c r="AZ94" s="32">
        <v>19.849546941733333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3.4408659758000013</v>
      </c>
      <c r="BG94" s="32">
        <v>0.11652683333333333</v>
      </c>
      <c r="BH94" s="32">
        <v>5.8263416666666665E-2</v>
      </c>
      <c r="BI94" s="32">
        <v>0</v>
      </c>
      <c r="BJ94" s="32">
        <v>4.5586527595666659</v>
      </c>
      <c r="BK94" s="33">
        <f t="shared" si="2"/>
        <v>73.047185775847979</v>
      </c>
    </row>
    <row r="95" spans="1:63">
      <c r="A95" s="30"/>
      <c r="B95" s="31" t="s">
        <v>99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0.86375710873333333</v>
      </c>
      <c r="I95" s="32">
        <v>16.379506358</v>
      </c>
      <c r="J95" s="32">
        <v>0</v>
      </c>
      <c r="K95" s="32">
        <v>0</v>
      </c>
      <c r="L95" s="32">
        <v>10.690583989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0.34289075169999994</v>
      </c>
      <c r="S95" s="32">
        <v>0</v>
      </c>
      <c r="T95" s="32">
        <v>0</v>
      </c>
      <c r="U95" s="32">
        <v>0</v>
      </c>
      <c r="V95" s="32">
        <v>6.8324042271666663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9.8697126666666662E-2</v>
      </c>
      <c r="AC95" s="32">
        <v>0</v>
      </c>
      <c r="AD95" s="32">
        <v>0</v>
      </c>
      <c r="AE95" s="32">
        <v>0</v>
      </c>
      <c r="AF95" s="32">
        <v>0.15094854666666666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3.1425994126666668</v>
      </c>
      <c r="AW95" s="32">
        <v>4.7763522863561025</v>
      </c>
      <c r="AX95" s="32">
        <v>0</v>
      </c>
      <c r="AY95" s="32">
        <v>0</v>
      </c>
      <c r="AZ95" s="32">
        <v>25.724409764633336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3.6513731873999999</v>
      </c>
      <c r="BG95" s="32">
        <v>0.26706281333333337</v>
      </c>
      <c r="BH95" s="32">
        <v>0</v>
      </c>
      <c r="BI95" s="32">
        <v>0</v>
      </c>
      <c r="BJ95" s="32">
        <v>4.7556736306000005</v>
      </c>
      <c r="BK95" s="33">
        <f t="shared" si="2"/>
        <v>77.676259202922779</v>
      </c>
    </row>
    <row r="96" spans="1:63">
      <c r="A96" s="30"/>
      <c r="B96" s="31" t="s">
        <v>100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0.28063343509999994</v>
      </c>
      <c r="I96" s="32">
        <v>36.235906249999999</v>
      </c>
      <c r="J96" s="32">
        <v>0</v>
      </c>
      <c r="K96" s="32">
        <v>0</v>
      </c>
      <c r="L96" s="32">
        <v>3.3103921357666661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9.9025464766666654E-2</v>
      </c>
      <c r="S96" s="32">
        <v>0</v>
      </c>
      <c r="T96" s="32">
        <v>0</v>
      </c>
      <c r="U96" s="32">
        <v>0</v>
      </c>
      <c r="V96" s="32">
        <v>3.4786469999999988E-3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0.6780491997000001</v>
      </c>
      <c r="AW96" s="32">
        <v>20.617792463655334</v>
      </c>
      <c r="AX96" s="32">
        <v>0</v>
      </c>
      <c r="AY96" s="32">
        <v>0</v>
      </c>
      <c r="AZ96" s="32">
        <v>2.1852206349999999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0.68807401113333355</v>
      </c>
      <c r="BG96" s="32">
        <v>6.9225940000000001</v>
      </c>
      <c r="BH96" s="32">
        <v>0</v>
      </c>
      <c r="BI96" s="32">
        <v>0</v>
      </c>
      <c r="BJ96" s="32">
        <v>2.40754985E-2</v>
      </c>
      <c r="BK96" s="33">
        <f t="shared" si="2"/>
        <v>71.045241740622004</v>
      </c>
    </row>
    <row r="97" spans="1:63">
      <c r="A97" s="30"/>
      <c r="B97" s="31" t="s">
        <v>101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0.7778523781333333</v>
      </c>
      <c r="I97" s="32">
        <v>8.4125399999999999</v>
      </c>
      <c r="J97" s="32">
        <v>0</v>
      </c>
      <c r="K97" s="32">
        <v>0</v>
      </c>
      <c r="L97" s="32">
        <v>9.8665496848666674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0.52158158750000005</v>
      </c>
      <c r="S97" s="32">
        <v>9.580948333333332E-2</v>
      </c>
      <c r="T97" s="32">
        <v>0</v>
      </c>
      <c r="U97" s="32">
        <v>0</v>
      </c>
      <c r="V97" s="32">
        <v>4.6331260312666656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4.6271346666666664E-2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3.5739075068666661</v>
      </c>
      <c r="AW97" s="32">
        <v>7.461254639266059</v>
      </c>
      <c r="AX97" s="32">
        <v>0.34703509999999999</v>
      </c>
      <c r="AY97" s="32">
        <v>0</v>
      </c>
      <c r="AZ97" s="32">
        <v>14.671158680400005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3.992964101966666</v>
      </c>
      <c r="BG97" s="32">
        <v>0.31233158999999999</v>
      </c>
      <c r="BH97" s="32">
        <v>0.65862895806666666</v>
      </c>
      <c r="BI97" s="32">
        <v>0</v>
      </c>
      <c r="BJ97" s="32">
        <v>2.8869818160333334</v>
      </c>
      <c r="BK97" s="33">
        <f t="shared" si="2"/>
        <v>58.257992904366063</v>
      </c>
    </row>
    <row r="98" spans="1:63">
      <c r="A98" s="30"/>
      <c r="B98" s="31" t="s">
        <v>102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0.55138373846666666</v>
      </c>
      <c r="I98" s="32">
        <v>4.2807490366666672</v>
      </c>
      <c r="J98" s="32">
        <v>0</v>
      </c>
      <c r="K98" s="32">
        <v>0</v>
      </c>
      <c r="L98" s="32">
        <v>4.1810579737999998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0.26964147580000003</v>
      </c>
      <c r="S98" s="32">
        <v>0</v>
      </c>
      <c r="T98" s="32">
        <v>0</v>
      </c>
      <c r="U98" s="32">
        <v>0</v>
      </c>
      <c r="V98" s="32">
        <v>0.82480755230000002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5.7505399999999986E-4</v>
      </c>
      <c r="AC98" s="32">
        <v>0</v>
      </c>
      <c r="AD98" s="32">
        <v>0</v>
      </c>
      <c r="AE98" s="32">
        <v>0</v>
      </c>
      <c r="AF98" s="32">
        <v>0.1150108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2.3538843410000001</v>
      </c>
      <c r="AW98" s="32">
        <v>5.7505400013645618</v>
      </c>
      <c r="AX98" s="32">
        <v>0</v>
      </c>
      <c r="AY98" s="32">
        <v>0</v>
      </c>
      <c r="AZ98" s="32">
        <v>10.219439645600001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2.1528823466333336</v>
      </c>
      <c r="BG98" s="32">
        <v>0</v>
      </c>
      <c r="BH98" s="32">
        <v>5.7505399999999998E-2</v>
      </c>
      <c r="BI98" s="32">
        <v>0</v>
      </c>
      <c r="BJ98" s="32">
        <v>1.9453155826666666</v>
      </c>
      <c r="BK98" s="33">
        <f t="shared" si="2"/>
        <v>32.702792948297898</v>
      </c>
    </row>
    <row r="99" spans="1:63">
      <c r="A99" s="30"/>
      <c r="B99" s="31" t="s">
        <v>103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6.4462936508333337</v>
      </c>
      <c r="I99" s="32">
        <v>12.719098333333335</v>
      </c>
      <c r="J99" s="32">
        <v>0</v>
      </c>
      <c r="K99" s="32">
        <v>0</v>
      </c>
      <c r="L99" s="32">
        <v>2.0012151801333333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0.45860159903333325</v>
      </c>
      <c r="S99" s="32">
        <v>0</v>
      </c>
      <c r="T99" s="32">
        <v>0</v>
      </c>
      <c r="U99" s="32">
        <v>0</v>
      </c>
      <c r="V99" s="32">
        <v>0.38735435833333332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0.13736931999999999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11.785226983400003</v>
      </c>
      <c r="AW99" s="32">
        <v>26.729780180393785</v>
      </c>
      <c r="AX99" s="32">
        <v>0</v>
      </c>
      <c r="AY99" s="32">
        <v>0</v>
      </c>
      <c r="AZ99" s="32">
        <v>4.3319898554999998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5.9076097659333326</v>
      </c>
      <c r="BG99" s="32">
        <v>0.5348014217999999</v>
      </c>
      <c r="BH99" s="32">
        <v>0</v>
      </c>
      <c r="BI99" s="32">
        <v>0</v>
      </c>
      <c r="BJ99" s="32">
        <v>0.88198101723333333</v>
      </c>
      <c r="BK99" s="33">
        <f t="shared" si="2"/>
        <v>72.321321665927115</v>
      </c>
    </row>
    <row r="100" spans="1:63">
      <c r="A100" s="30"/>
      <c r="B100" s="31" t="s">
        <v>104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1.5069282888333333</v>
      </c>
      <c r="I100" s="32">
        <v>79.418046750000002</v>
      </c>
      <c r="J100" s="32">
        <v>0</v>
      </c>
      <c r="K100" s="32">
        <v>0</v>
      </c>
      <c r="L100" s="32">
        <v>0.66688222649999995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0.12626675113333333</v>
      </c>
      <c r="S100" s="32">
        <v>0</v>
      </c>
      <c r="T100" s="32">
        <v>0</v>
      </c>
      <c r="U100" s="32">
        <v>0</v>
      </c>
      <c r="V100" s="32">
        <v>0.26377113000000002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5.1093855000000001E-2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16.703503988133331</v>
      </c>
      <c r="AW100" s="32">
        <v>11.907286102005623</v>
      </c>
      <c r="AX100" s="32">
        <v>1.135419</v>
      </c>
      <c r="AY100" s="32">
        <v>0</v>
      </c>
      <c r="AZ100" s="32">
        <v>8.9414132709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6.2379429830999999</v>
      </c>
      <c r="BG100" s="32">
        <v>1.15812738</v>
      </c>
      <c r="BH100" s="32">
        <v>0</v>
      </c>
      <c r="BI100" s="32">
        <v>0</v>
      </c>
      <c r="BJ100" s="32">
        <v>3.6467079866666662E-2</v>
      </c>
      <c r="BK100" s="33">
        <f t="shared" si="2"/>
        <v>128.15314880547228</v>
      </c>
    </row>
    <row r="101" spans="1:63">
      <c r="A101" s="30"/>
      <c r="B101" s="31" t="s">
        <v>105</v>
      </c>
      <c r="C101" s="32">
        <v>0</v>
      </c>
      <c r="D101" s="32">
        <v>1.13151885</v>
      </c>
      <c r="E101" s="32">
        <v>0</v>
      </c>
      <c r="F101" s="32">
        <v>0</v>
      </c>
      <c r="G101" s="32">
        <v>0</v>
      </c>
      <c r="H101" s="32">
        <v>2.1382682001999997</v>
      </c>
      <c r="I101" s="32">
        <v>6.1147735833333332</v>
      </c>
      <c r="J101" s="32">
        <v>0</v>
      </c>
      <c r="K101" s="32">
        <v>0</v>
      </c>
      <c r="L101" s="32">
        <v>0.64347991166666674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0.59735568536666672</v>
      </c>
      <c r="S101" s="32">
        <v>0</v>
      </c>
      <c r="T101" s="32">
        <v>0</v>
      </c>
      <c r="U101" s="32">
        <v>0</v>
      </c>
      <c r="V101" s="32">
        <v>0.40014097233333334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20.763514459966672</v>
      </c>
      <c r="AW101" s="32">
        <v>15.273334010518962</v>
      </c>
      <c r="AX101" s="32">
        <v>0</v>
      </c>
      <c r="AY101" s="32">
        <v>0</v>
      </c>
      <c r="AZ101" s="32">
        <v>10.108705335166666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4.2298167404666671</v>
      </c>
      <c r="BG101" s="32">
        <v>2.8289408333333332</v>
      </c>
      <c r="BH101" s="32">
        <v>0</v>
      </c>
      <c r="BI101" s="32">
        <v>0</v>
      </c>
      <c r="BJ101" s="32">
        <v>1.1173690211333334</v>
      </c>
      <c r="BK101" s="33">
        <f t="shared" si="2"/>
        <v>65.347217603485632</v>
      </c>
    </row>
    <row r="102" spans="1:63">
      <c r="A102" s="30"/>
      <c r="B102" s="31" t="s">
        <v>106</v>
      </c>
      <c r="C102" s="32">
        <v>0</v>
      </c>
      <c r="D102" s="32">
        <v>1.1232483900000001</v>
      </c>
      <c r="E102" s="32">
        <v>0</v>
      </c>
      <c r="F102" s="32">
        <v>0</v>
      </c>
      <c r="G102" s="32">
        <v>0</v>
      </c>
      <c r="H102" s="32">
        <v>1.9176412367333333</v>
      </c>
      <c r="I102" s="32">
        <v>5.843160816666666</v>
      </c>
      <c r="J102" s="32">
        <v>0</v>
      </c>
      <c r="K102" s="32">
        <v>0</v>
      </c>
      <c r="L102" s="32">
        <v>1.7738450989666668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0.35804218839999996</v>
      </c>
      <c r="S102" s="32">
        <v>0</v>
      </c>
      <c r="T102" s="32">
        <v>0</v>
      </c>
      <c r="U102" s="32">
        <v>0</v>
      </c>
      <c r="V102" s="32">
        <v>0.25679046630000002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16.826295525500001</v>
      </c>
      <c r="AW102" s="32">
        <v>25.6322671104903</v>
      </c>
      <c r="AX102" s="32">
        <v>0</v>
      </c>
      <c r="AY102" s="32">
        <v>0</v>
      </c>
      <c r="AZ102" s="32">
        <v>8.8684502270333319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7.6813141808666661</v>
      </c>
      <c r="BG102" s="32">
        <v>0</v>
      </c>
      <c r="BH102" s="32">
        <v>5.6165166666666662E-2</v>
      </c>
      <c r="BI102" s="32">
        <v>0</v>
      </c>
      <c r="BJ102" s="32">
        <v>3.6117529586333337</v>
      </c>
      <c r="BK102" s="33">
        <f t="shared" si="2"/>
        <v>73.948973366256979</v>
      </c>
    </row>
    <row r="103" spans="1:63">
      <c r="A103" s="30"/>
      <c r="B103" s="31" t="s">
        <v>107</v>
      </c>
      <c r="C103" s="32">
        <v>0</v>
      </c>
      <c r="D103" s="32">
        <v>0.50925704999999999</v>
      </c>
      <c r="E103" s="32">
        <v>0</v>
      </c>
      <c r="F103" s="32">
        <v>0</v>
      </c>
      <c r="G103" s="32">
        <v>0</v>
      </c>
      <c r="H103" s="32">
        <v>0.19240302343333338</v>
      </c>
      <c r="I103" s="32">
        <v>43.241581956666664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0.10378144410000001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1.438660856466667</v>
      </c>
      <c r="AW103" s="32">
        <v>12.391180510385263</v>
      </c>
      <c r="AX103" s="32">
        <v>0</v>
      </c>
      <c r="AY103" s="32">
        <v>0</v>
      </c>
      <c r="AZ103" s="32">
        <v>0.22565080000000001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1.2690118821666665</v>
      </c>
      <c r="BG103" s="32">
        <v>0</v>
      </c>
      <c r="BH103" s="32">
        <v>0</v>
      </c>
      <c r="BI103" s="32">
        <v>0</v>
      </c>
      <c r="BJ103" s="32">
        <v>4.5130159999999996E-2</v>
      </c>
      <c r="BK103" s="33">
        <f t="shared" si="2"/>
        <v>59.416657683218588</v>
      </c>
    </row>
    <row r="104" spans="1:63">
      <c r="A104" s="30"/>
      <c r="B104" s="31" t="s">
        <v>108</v>
      </c>
      <c r="C104" s="32">
        <v>0</v>
      </c>
      <c r="D104" s="32">
        <v>1.5823014666666666</v>
      </c>
      <c r="E104" s="32">
        <v>0</v>
      </c>
      <c r="F104" s="32">
        <v>0</v>
      </c>
      <c r="G104" s="32">
        <v>0</v>
      </c>
      <c r="H104" s="32">
        <v>6.2985456016333359</v>
      </c>
      <c r="I104" s="32">
        <v>13.562583999999999</v>
      </c>
      <c r="J104" s="32">
        <v>0</v>
      </c>
      <c r="K104" s="32">
        <v>0</v>
      </c>
      <c r="L104" s="32">
        <v>2.4985023008999998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0.89320781209999978</v>
      </c>
      <c r="S104" s="32">
        <v>0</v>
      </c>
      <c r="T104" s="32">
        <v>0</v>
      </c>
      <c r="U104" s="32">
        <v>0</v>
      </c>
      <c r="V104" s="32">
        <v>12.283472672233335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0.17903520000000001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18.909320213133331</v>
      </c>
      <c r="AW104" s="32">
        <v>3.3121512028331184</v>
      </c>
      <c r="AX104" s="32">
        <v>0</v>
      </c>
      <c r="AY104" s="32">
        <v>0</v>
      </c>
      <c r="AZ104" s="32">
        <v>11.517403213666666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46.033575647866655</v>
      </c>
      <c r="BG104" s="32">
        <v>0.2014146</v>
      </c>
      <c r="BH104" s="32">
        <v>0</v>
      </c>
      <c r="BI104" s="32">
        <v>0</v>
      </c>
      <c r="BJ104" s="32">
        <v>1.1220411115</v>
      </c>
      <c r="BK104" s="33">
        <f t="shared" si="2"/>
        <v>118.39355504253311</v>
      </c>
    </row>
    <row r="105" spans="1:63">
      <c r="A105" s="30"/>
      <c r="B105" s="31" t="s">
        <v>109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2.3202233890999997</v>
      </c>
      <c r="I105" s="32">
        <v>0</v>
      </c>
      <c r="J105" s="32">
        <v>0</v>
      </c>
      <c r="K105" s="32">
        <v>0</v>
      </c>
      <c r="L105" s="32">
        <v>1.8381702477333333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0.29984197376666666</v>
      </c>
      <c r="S105" s="32">
        <v>0</v>
      </c>
      <c r="T105" s="32">
        <v>0</v>
      </c>
      <c r="U105" s="32">
        <v>0</v>
      </c>
      <c r="V105" s="32">
        <v>8.9535813333333325E-2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6.6483619999999993E-2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18.168976970766671</v>
      </c>
      <c r="AW105" s="32">
        <v>9.3624139071666672</v>
      </c>
      <c r="AX105" s="32">
        <v>0</v>
      </c>
      <c r="AY105" s="32">
        <v>0</v>
      </c>
      <c r="AZ105" s="32">
        <v>21.808336175130947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1.6145846874666665</v>
      </c>
      <c r="BG105" s="32">
        <v>0</v>
      </c>
      <c r="BH105" s="32">
        <v>5.5403016666666666E-2</v>
      </c>
      <c r="BI105" s="32">
        <v>0</v>
      </c>
      <c r="BJ105" s="32">
        <v>0.96082697393333327</v>
      </c>
      <c r="BK105" s="33">
        <f t="shared" si="2"/>
        <v>56.584796775064291</v>
      </c>
    </row>
    <row r="106" spans="1:63">
      <c r="A106" s="30"/>
      <c r="B106" s="31" t="s">
        <v>110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1.4179821087333335</v>
      </c>
      <c r="I106" s="32">
        <v>0</v>
      </c>
      <c r="J106" s="32">
        <v>0</v>
      </c>
      <c r="K106" s="32">
        <v>0</v>
      </c>
      <c r="L106" s="32">
        <v>2.1964285299999999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0.27782592036666665</v>
      </c>
      <c r="S106" s="32">
        <v>0</v>
      </c>
      <c r="T106" s="32">
        <v>0</v>
      </c>
      <c r="U106" s="32">
        <v>0</v>
      </c>
      <c r="V106" s="32">
        <v>8.9422026666666654E-2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1.1066519999999994E-3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10.420527137166667</v>
      </c>
      <c r="AW106" s="32">
        <v>14.386476</v>
      </c>
      <c r="AX106" s="32">
        <v>0</v>
      </c>
      <c r="AY106" s="32">
        <v>0</v>
      </c>
      <c r="AZ106" s="32">
        <v>3.8456648264937385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3.7156615513333331</v>
      </c>
      <c r="BG106" s="32">
        <v>6.7420604033333317E-2</v>
      </c>
      <c r="BH106" s="32">
        <v>0</v>
      </c>
      <c r="BI106" s="32">
        <v>0</v>
      </c>
      <c r="BJ106" s="32">
        <v>0.35412863999999999</v>
      </c>
      <c r="BK106" s="33">
        <f t="shared" si="2"/>
        <v>36.772643996793732</v>
      </c>
    </row>
    <row r="107" spans="1:63">
      <c r="A107" s="30"/>
      <c r="B107" s="31" t="s">
        <v>111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18.496903926933332</v>
      </c>
      <c r="I107" s="32">
        <v>11.659906999999999</v>
      </c>
      <c r="J107" s="32">
        <v>0.27761683333333337</v>
      </c>
      <c r="K107" s="32">
        <v>0</v>
      </c>
      <c r="L107" s="32">
        <v>0.54849549633333328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0.28308536133333334</v>
      </c>
      <c r="S107" s="32">
        <v>0</v>
      </c>
      <c r="T107" s="32">
        <v>0</v>
      </c>
      <c r="U107" s="32">
        <v>0</v>
      </c>
      <c r="V107" s="32">
        <v>1.554654266666667E-2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5.49708E-2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11.605470613233333</v>
      </c>
      <c r="AW107" s="32">
        <v>6.1625112506333339</v>
      </c>
      <c r="AX107" s="32">
        <v>0</v>
      </c>
      <c r="AY107" s="32">
        <v>0</v>
      </c>
      <c r="AZ107" s="32">
        <v>5.296024391162736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3.0475626341999997</v>
      </c>
      <c r="BG107" s="32">
        <v>2.1988320000000002E-2</v>
      </c>
      <c r="BH107" s="32">
        <v>0</v>
      </c>
      <c r="BI107" s="32">
        <v>0</v>
      </c>
      <c r="BJ107" s="32">
        <v>0.54630463913333327</v>
      </c>
      <c r="BK107" s="33">
        <f t="shared" si="2"/>
        <v>58.01638780896274</v>
      </c>
    </row>
    <row r="108" spans="1:63">
      <c r="A108" s="30"/>
      <c r="B108" s="31" t="s">
        <v>112</v>
      </c>
      <c r="C108" s="32">
        <v>0</v>
      </c>
      <c r="D108" s="32">
        <v>1.6503836933333333</v>
      </c>
      <c r="E108" s="32">
        <v>0</v>
      </c>
      <c r="F108" s="32">
        <v>0</v>
      </c>
      <c r="G108" s="32">
        <v>0</v>
      </c>
      <c r="H108" s="32">
        <v>13.287696849466663</v>
      </c>
      <c r="I108" s="32">
        <v>8.7437546666666677</v>
      </c>
      <c r="J108" s="32">
        <v>0</v>
      </c>
      <c r="K108" s="32">
        <v>0</v>
      </c>
      <c r="L108" s="32">
        <v>1.3826062066666667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0.13595869386666667</v>
      </c>
      <c r="S108" s="32">
        <v>0</v>
      </c>
      <c r="T108" s="32">
        <v>11.530826466666667</v>
      </c>
      <c r="U108" s="32">
        <v>0</v>
      </c>
      <c r="V108" s="32">
        <v>0.83612153999999994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4.9656347655666666</v>
      </c>
      <c r="AW108" s="32">
        <v>0</v>
      </c>
      <c r="AX108" s="32">
        <v>0</v>
      </c>
      <c r="AY108" s="32">
        <v>0</v>
      </c>
      <c r="AZ108" s="32">
        <v>2.807990645718085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2.9162436886666669</v>
      </c>
      <c r="BG108" s="32">
        <v>0</v>
      </c>
      <c r="BH108" s="32">
        <v>0</v>
      </c>
      <c r="BI108" s="32">
        <v>0</v>
      </c>
      <c r="BJ108" s="32">
        <v>2.3926701212666663</v>
      </c>
      <c r="BK108" s="33">
        <f t="shared" si="2"/>
        <v>50.649887337884749</v>
      </c>
    </row>
    <row r="109" spans="1:63">
      <c r="A109" s="30"/>
      <c r="B109" s="31" t="s">
        <v>113</v>
      </c>
      <c r="C109" s="32">
        <v>0</v>
      </c>
      <c r="D109" s="32">
        <v>1.9099249166666667</v>
      </c>
      <c r="E109" s="32">
        <v>0</v>
      </c>
      <c r="F109" s="32">
        <v>0</v>
      </c>
      <c r="G109" s="32">
        <v>0</v>
      </c>
      <c r="H109" s="32">
        <v>2.7034185702666669</v>
      </c>
      <c r="I109" s="32">
        <v>19.644942</v>
      </c>
      <c r="J109" s="32">
        <v>0.54569283333333329</v>
      </c>
      <c r="K109" s="32">
        <v>0</v>
      </c>
      <c r="L109" s="32">
        <v>0.78980266370000007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0.63517303810000014</v>
      </c>
      <c r="S109" s="32">
        <v>0</v>
      </c>
      <c r="T109" s="32">
        <v>11.186703083333333</v>
      </c>
      <c r="U109" s="32">
        <v>0</v>
      </c>
      <c r="V109" s="32">
        <v>4.3655426666666663E-2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4.5508113744000003</v>
      </c>
      <c r="AW109" s="32">
        <v>0</v>
      </c>
      <c r="AX109" s="32">
        <v>0</v>
      </c>
      <c r="AY109" s="32">
        <v>0</v>
      </c>
      <c r="AZ109" s="32">
        <v>1.4757219627138982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1.7139029577333333</v>
      </c>
      <c r="BG109" s="32">
        <v>0</v>
      </c>
      <c r="BH109" s="32">
        <v>0</v>
      </c>
      <c r="BI109" s="32">
        <v>0</v>
      </c>
      <c r="BJ109" s="32">
        <v>0.14270870329999999</v>
      </c>
      <c r="BK109" s="33">
        <f t="shared" si="2"/>
        <v>45.342457530213899</v>
      </c>
    </row>
    <row r="110" spans="1:63">
      <c r="A110" s="30"/>
      <c r="B110" s="31" t="s">
        <v>114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2.3805435020000001</v>
      </c>
      <c r="I110" s="32">
        <v>4.4528303959999995</v>
      </c>
      <c r="J110" s="32">
        <v>0.32789620000000003</v>
      </c>
      <c r="K110" s="32">
        <v>0</v>
      </c>
      <c r="L110" s="32">
        <v>0.67550041203333333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0.10682480903333334</v>
      </c>
      <c r="S110" s="32">
        <v>0</v>
      </c>
      <c r="T110" s="32">
        <v>5.4649366666666664E-2</v>
      </c>
      <c r="U110" s="32">
        <v>0</v>
      </c>
      <c r="V110" s="32">
        <v>2.8909514966666667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3.8954940000000007E-2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9.0345701416666664</v>
      </c>
      <c r="AW110" s="32">
        <v>0.48693674999999997</v>
      </c>
      <c r="AX110" s="32">
        <v>0</v>
      </c>
      <c r="AY110" s="32">
        <v>0</v>
      </c>
      <c r="AZ110" s="32">
        <v>2.5310295549240607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1.6823626810666665</v>
      </c>
      <c r="BG110" s="32">
        <v>1.9316609866666664E-2</v>
      </c>
      <c r="BH110" s="32">
        <v>2.7052041666666669E-2</v>
      </c>
      <c r="BI110" s="32">
        <v>0</v>
      </c>
      <c r="BJ110" s="32">
        <v>0.45224947623333334</v>
      </c>
      <c r="BK110" s="33">
        <f t="shared" si="2"/>
        <v>25.161668377824064</v>
      </c>
    </row>
    <row r="111" spans="1:63">
      <c r="A111" s="30"/>
      <c r="B111" s="31" t="s">
        <v>115</v>
      </c>
      <c r="C111" s="32">
        <v>0</v>
      </c>
      <c r="D111" s="32">
        <v>3.2429269999999999</v>
      </c>
      <c r="E111" s="32">
        <v>0</v>
      </c>
      <c r="F111" s="32">
        <v>0</v>
      </c>
      <c r="G111" s="32">
        <v>0</v>
      </c>
      <c r="H111" s="32">
        <v>2.7500028721666667</v>
      </c>
      <c r="I111" s="32">
        <v>14.398011351033334</v>
      </c>
      <c r="J111" s="32">
        <v>0.27024391666666664</v>
      </c>
      <c r="K111" s="32">
        <v>0</v>
      </c>
      <c r="L111" s="32">
        <v>1.9028326059333334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0.70279570516666645</v>
      </c>
      <c r="S111" s="32">
        <v>0</v>
      </c>
      <c r="T111" s="32">
        <v>10.809756666666667</v>
      </c>
      <c r="U111" s="32">
        <v>0</v>
      </c>
      <c r="V111" s="32">
        <v>1.3825269401333331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0.11772416333333334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4.4569873069333337</v>
      </c>
      <c r="AW111" s="32">
        <v>4.1197478566666668</v>
      </c>
      <c r="AX111" s="32">
        <v>0</v>
      </c>
      <c r="AY111" s="32">
        <v>0</v>
      </c>
      <c r="AZ111" s="32">
        <v>2.5385060196907783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2.4821434406333331</v>
      </c>
      <c r="BG111" s="32">
        <v>0.36387468666666661</v>
      </c>
      <c r="BH111" s="32">
        <v>2.6755491666666669E-2</v>
      </c>
      <c r="BI111" s="32">
        <v>0</v>
      </c>
      <c r="BJ111" s="32">
        <v>0.23070131396666671</v>
      </c>
      <c r="BK111" s="33">
        <f t="shared" si="2"/>
        <v>49.795537337324113</v>
      </c>
    </row>
    <row r="112" spans="1:63">
      <c r="A112" s="30"/>
      <c r="B112" s="31" t="s">
        <v>116</v>
      </c>
      <c r="C112" s="32">
        <v>0</v>
      </c>
      <c r="D112" s="32">
        <v>3.7756938333333334</v>
      </c>
      <c r="E112" s="32">
        <v>0</v>
      </c>
      <c r="F112" s="32">
        <v>0</v>
      </c>
      <c r="G112" s="32">
        <v>0</v>
      </c>
      <c r="H112" s="32">
        <v>1.4281123052666669</v>
      </c>
      <c r="I112" s="32">
        <v>19.7414849</v>
      </c>
      <c r="J112" s="32">
        <v>0.53938483333333331</v>
      </c>
      <c r="K112" s="32">
        <v>0</v>
      </c>
      <c r="L112" s="32">
        <v>1.6858508026666668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0.76897370736666659</v>
      </c>
      <c r="S112" s="32">
        <v>0</v>
      </c>
      <c r="T112" s="32">
        <v>4.5308326000000001</v>
      </c>
      <c r="U112" s="32">
        <v>0</v>
      </c>
      <c r="V112" s="32">
        <v>0.23588532556666669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5.226961708666666</v>
      </c>
      <c r="AW112" s="32">
        <v>0.87044879666666664</v>
      </c>
      <c r="AX112" s="32">
        <v>0</v>
      </c>
      <c r="AY112" s="32">
        <v>0</v>
      </c>
      <c r="AZ112" s="32">
        <v>2.9942720019748021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2.4163303701666665</v>
      </c>
      <c r="BG112" s="32">
        <v>0.81354847203333336</v>
      </c>
      <c r="BH112" s="32">
        <v>0</v>
      </c>
      <c r="BI112" s="32">
        <v>0</v>
      </c>
      <c r="BJ112" s="32">
        <v>1.0853090448666667</v>
      </c>
      <c r="BK112" s="33">
        <f t="shared" si="2"/>
        <v>46.113088701908133</v>
      </c>
    </row>
    <row r="113" spans="1:63">
      <c r="A113" s="30"/>
      <c r="B113" s="31" t="s">
        <v>117</v>
      </c>
      <c r="C113" s="32">
        <v>0</v>
      </c>
      <c r="D113" s="32">
        <v>3.0707144500000001</v>
      </c>
      <c r="E113" s="32">
        <v>0</v>
      </c>
      <c r="F113" s="32">
        <v>0</v>
      </c>
      <c r="G113" s="32">
        <v>0</v>
      </c>
      <c r="H113" s="32">
        <v>1.7266021840000001</v>
      </c>
      <c r="I113" s="32">
        <v>0.21548873333333335</v>
      </c>
      <c r="J113" s="32">
        <v>0</v>
      </c>
      <c r="K113" s="32">
        <v>0</v>
      </c>
      <c r="L113" s="32">
        <v>0.94848821929999994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8.4075398833333315E-2</v>
      </c>
      <c r="S113" s="32">
        <v>0</v>
      </c>
      <c r="T113" s="32">
        <v>0</v>
      </c>
      <c r="U113" s="32">
        <v>0</v>
      </c>
      <c r="V113" s="32">
        <v>3.7710528333333333E-2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0.21333253333333335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7.5593116170999997</v>
      </c>
      <c r="AW113" s="32">
        <v>11.209563961899999</v>
      </c>
      <c r="AX113" s="32">
        <v>0</v>
      </c>
      <c r="AY113" s="32">
        <v>0</v>
      </c>
      <c r="AZ113" s="32">
        <v>3.4476339352019041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1.2826733599666666</v>
      </c>
      <c r="BG113" s="32">
        <v>7.5779254601000003</v>
      </c>
      <c r="BH113" s="32">
        <v>0</v>
      </c>
      <c r="BI113" s="32">
        <v>0</v>
      </c>
      <c r="BJ113" s="32">
        <v>7.2533061333333343E-2</v>
      </c>
      <c r="BK113" s="33">
        <f t="shared" si="2"/>
        <v>37.446053442735234</v>
      </c>
    </row>
    <row r="114" spans="1:63">
      <c r="A114" s="30"/>
      <c r="B114" s="31" t="s">
        <v>118</v>
      </c>
      <c r="C114" s="32">
        <v>0</v>
      </c>
      <c r="D114" s="32">
        <v>3.3766367666666666</v>
      </c>
      <c r="E114" s="32">
        <v>0</v>
      </c>
      <c r="F114" s="32">
        <v>0</v>
      </c>
      <c r="G114" s="32">
        <v>0</v>
      </c>
      <c r="H114" s="32">
        <v>7.343142382099999</v>
      </c>
      <c r="I114" s="32">
        <v>26.634837662266669</v>
      </c>
      <c r="J114" s="32">
        <v>1.6338565</v>
      </c>
      <c r="K114" s="32">
        <v>0</v>
      </c>
      <c r="L114" s="32">
        <v>19.589157663766663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3.3673509822666672</v>
      </c>
      <c r="S114" s="32">
        <v>3.2677130000000001</v>
      </c>
      <c r="T114" s="32">
        <v>4.3569506666666662</v>
      </c>
      <c r="U114" s="32">
        <v>0</v>
      </c>
      <c r="V114" s="32">
        <v>8.9455031434333332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0.39101267916666671</v>
      </c>
      <c r="AC114" s="32">
        <v>0.15101179333333334</v>
      </c>
      <c r="AD114" s="32">
        <v>0</v>
      </c>
      <c r="AE114" s="32">
        <v>0</v>
      </c>
      <c r="AF114" s="32">
        <v>5.3932783333333338E-2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1.6179835000000001E-3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45.852939313933334</v>
      </c>
      <c r="AW114" s="32">
        <v>26.599670312933334</v>
      </c>
      <c r="AX114" s="32">
        <v>0</v>
      </c>
      <c r="AY114" s="32">
        <v>0</v>
      </c>
      <c r="AZ114" s="32">
        <v>15.064520510220595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20.644656568233337</v>
      </c>
      <c r="BG114" s="32">
        <v>2.5938551126000005</v>
      </c>
      <c r="BH114" s="32">
        <v>1.5640507166666666</v>
      </c>
      <c r="BI114" s="32">
        <v>0</v>
      </c>
      <c r="BJ114" s="32">
        <v>4.2405710193999999</v>
      </c>
      <c r="BK114" s="33">
        <f t="shared" si="2"/>
        <v>195.67298756048726</v>
      </c>
    </row>
    <row r="115" spans="1:63">
      <c r="A115" s="30"/>
      <c r="B115" s="31" t="s">
        <v>119</v>
      </c>
      <c r="C115" s="32">
        <v>0</v>
      </c>
      <c r="D115" s="32">
        <v>0.76298966666666668</v>
      </c>
      <c r="E115" s="32">
        <v>0</v>
      </c>
      <c r="F115" s="32">
        <v>0</v>
      </c>
      <c r="G115" s="32">
        <v>0</v>
      </c>
      <c r="H115" s="32">
        <v>1.6825847430666663</v>
      </c>
      <c r="I115" s="32">
        <v>104.77787599656669</v>
      </c>
      <c r="J115" s="32">
        <v>0</v>
      </c>
      <c r="K115" s="32">
        <v>0</v>
      </c>
      <c r="L115" s="32">
        <v>1.6006663499999996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0.13432292973333332</v>
      </c>
      <c r="S115" s="32">
        <v>5.3731666666666662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1.6968710030333332</v>
      </c>
      <c r="AW115" s="32">
        <v>5.5264049166666673</v>
      </c>
      <c r="AX115" s="32">
        <v>0</v>
      </c>
      <c r="AY115" s="32">
        <v>0</v>
      </c>
      <c r="AZ115" s="32">
        <v>3.3867438160611978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0.39159955773333321</v>
      </c>
      <c r="BG115" s="32">
        <v>5.3654416666666664</v>
      </c>
      <c r="BH115" s="32">
        <v>0</v>
      </c>
      <c r="BI115" s="32">
        <v>0</v>
      </c>
      <c r="BJ115" s="32">
        <v>5.6873681666666662E-2</v>
      </c>
      <c r="BK115" s="33">
        <f t="shared" si="2"/>
        <v>130.75554099452788</v>
      </c>
    </row>
    <row r="116" spans="1:63">
      <c r="A116" s="30"/>
      <c r="B116" s="31" t="s">
        <v>120</v>
      </c>
      <c r="C116" s="32">
        <v>0</v>
      </c>
      <c r="D116" s="32">
        <v>14.804242833333335</v>
      </c>
      <c r="E116" s="32">
        <v>0</v>
      </c>
      <c r="F116" s="32">
        <v>0</v>
      </c>
      <c r="G116" s="32">
        <v>0</v>
      </c>
      <c r="H116" s="32">
        <v>12.237323113233334</v>
      </c>
      <c r="I116" s="32">
        <v>7.0239108333333342E-2</v>
      </c>
      <c r="J116" s="32">
        <v>0</v>
      </c>
      <c r="K116" s="32">
        <v>0</v>
      </c>
      <c r="L116" s="32">
        <v>2.8593583426000011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1.0977968898666668</v>
      </c>
      <c r="S116" s="32">
        <v>0</v>
      </c>
      <c r="T116" s="32">
        <v>3.2422113613333332</v>
      </c>
      <c r="U116" s="32">
        <v>0</v>
      </c>
      <c r="V116" s="32">
        <v>8.3060447108333335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0.23553405333333333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1.605914E-2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26.368702365433336</v>
      </c>
      <c r="AW116" s="32">
        <v>27.621720800000002</v>
      </c>
      <c r="AX116" s="32">
        <v>0</v>
      </c>
      <c r="AY116" s="32">
        <v>0</v>
      </c>
      <c r="AZ116" s="32">
        <v>23.609955854057958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11.301684841599998</v>
      </c>
      <c r="BG116" s="32">
        <v>2.1154974593000002</v>
      </c>
      <c r="BH116" s="32">
        <v>1.4453226000000001</v>
      </c>
      <c r="BI116" s="32">
        <v>0</v>
      </c>
      <c r="BJ116" s="32">
        <v>0.7422818413333333</v>
      </c>
      <c r="BK116" s="33">
        <f t="shared" si="2"/>
        <v>136.07397531459131</v>
      </c>
    </row>
    <row r="117" spans="1:63">
      <c r="A117" s="30"/>
      <c r="B117" s="31" t="s">
        <v>121</v>
      </c>
      <c r="C117" s="32">
        <v>0</v>
      </c>
      <c r="D117" s="32">
        <v>3.2067230000000002</v>
      </c>
      <c r="E117" s="32">
        <v>0</v>
      </c>
      <c r="F117" s="32">
        <v>0</v>
      </c>
      <c r="G117" s="32">
        <v>0</v>
      </c>
      <c r="H117" s="32">
        <v>13.844926123899999</v>
      </c>
      <c r="I117" s="32">
        <v>65.203367666666665</v>
      </c>
      <c r="J117" s="32">
        <v>0</v>
      </c>
      <c r="K117" s="32">
        <v>0</v>
      </c>
      <c r="L117" s="32">
        <v>7.0831166531666669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4.5300815100000003E-2</v>
      </c>
      <c r="S117" s="32">
        <v>11.918320483333332</v>
      </c>
      <c r="T117" s="32">
        <v>5.3445383333333334</v>
      </c>
      <c r="U117" s="32">
        <v>0</v>
      </c>
      <c r="V117" s="32">
        <v>3.2067230000000002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7.9426874999999994E-2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15.8181441265</v>
      </c>
      <c r="AW117" s="32">
        <v>5.7187350000000006</v>
      </c>
      <c r="AX117" s="32">
        <v>0</v>
      </c>
      <c r="AY117" s="32">
        <v>0</v>
      </c>
      <c r="AZ117" s="32">
        <v>5.147435129909808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0.60119380140000012</v>
      </c>
      <c r="BG117" s="32">
        <v>0</v>
      </c>
      <c r="BH117" s="32">
        <v>0</v>
      </c>
      <c r="BI117" s="32">
        <v>0</v>
      </c>
      <c r="BJ117" s="32">
        <v>0.1059025</v>
      </c>
      <c r="BK117" s="33">
        <f t="shared" si="2"/>
        <v>137.32385350830981</v>
      </c>
    </row>
    <row r="118" spans="1:63">
      <c r="A118" s="30"/>
      <c r="B118" s="31" t="s">
        <v>122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3.5451657638333325</v>
      </c>
      <c r="I118" s="32">
        <v>1.0688036666666667</v>
      </c>
      <c r="J118" s="32">
        <v>0</v>
      </c>
      <c r="K118" s="32">
        <v>0</v>
      </c>
      <c r="L118" s="32">
        <v>1.0070630684666666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0.23835587443333334</v>
      </c>
      <c r="S118" s="32">
        <v>0</v>
      </c>
      <c r="T118" s="32">
        <v>0.13894447666666665</v>
      </c>
      <c r="U118" s="32">
        <v>0</v>
      </c>
      <c r="V118" s="32">
        <v>3.3659690833333339E-2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2.6481149999999998E-2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6.2501402142999991</v>
      </c>
      <c r="AW118" s="32">
        <v>0</v>
      </c>
      <c r="AX118" s="32">
        <v>0</v>
      </c>
      <c r="AY118" s="32">
        <v>0</v>
      </c>
      <c r="AZ118" s="32">
        <v>7.2822031431979486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1.3821276223666668</v>
      </c>
      <c r="BG118" s="32">
        <v>0.22232444600000001</v>
      </c>
      <c r="BH118" s="32">
        <v>0</v>
      </c>
      <c r="BI118" s="32">
        <v>0</v>
      </c>
      <c r="BJ118" s="32">
        <v>1.2152343794000002</v>
      </c>
      <c r="BK118" s="33">
        <f t="shared" si="2"/>
        <v>22.410503496164615</v>
      </c>
    </row>
    <row r="119" spans="1:63">
      <c r="A119" s="30"/>
      <c r="B119" s="31" t="s">
        <v>123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1.5609149409333334</v>
      </c>
      <c r="I119" s="32">
        <v>0</v>
      </c>
      <c r="J119" s="32">
        <v>2.1355053333333331</v>
      </c>
      <c r="K119" s="32">
        <v>0</v>
      </c>
      <c r="L119" s="32">
        <v>0.9653692686666665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5.5140667325666675</v>
      </c>
      <c r="S119" s="32">
        <v>0</v>
      </c>
      <c r="T119" s="32">
        <v>0.53387633333333329</v>
      </c>
      <c r="U119" s="32">
        <v>0</v>
      </c>
      <c r="V119" s="32">
        <v>2.3674343940333329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5.9109058500333322</v>
      </c>
      <c r="AW119" s="32">
        <v>2.1303505324666667</v>
      </c>
      <c r="AX119" s="32">
        <v>0</v>
      </c>
      <c r="AY119" s="32">
        <v>0</v>
      </c>
      <c r="AZ119" s="32">
        <v>5.2972624576803478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1.1957132044333334</v>
      </c>
      <c r="BG119" s="32">
        <v>0.12708627076666665</v>
      </c>
      <c r="BH119" s="32">
        <v>0</v>
      </c>
      <c r="BI119" s="32">
        <v>0</v>
      </c>
      <c r="BJ119" s="32">
        <v>0.48074298039999996</v>
      </c>
      <c r="BK119" s="33">
        <f t="shared" si="2"/>
        <v>28.21922829864701</v>
      </c>
    </row>
    <row r="120" spans="1:63">
      <c r="A120" s="30"/>
      <c r="B120" s="31" t="s">
        <v>124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2.517528460566667</v>
      </c>
      <c r="I120" s="32">
        <v>3.5215312000000001</v>
      </c>
      <c r="J120" s="32">
        <v>0</v>
      </c>
      <c r="K120" s="32">
        <v>0</v>
      </c>
      <c r="L120" s="32">
        <v>1.1631724266666668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0.3820317442333333</v>
      </c>
      <c r="S120" s="32">
        <v>0</v>
      </c>
      <c r="T120" s="32">
        <v>0</v>
      </c>
      <c r="U120" s="32">
        <v>0</v>
      </c>
      <c r="V120" s="32">
        <v>1.1104439627666665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2.6028087912333335</v>
      </c>
      <c r="AW120" s="32">
        <v>3.2791345333333335</v>
      </c>
      <c r="AX120" s="32">
        <v>0</v>
      </c>
      <c r="AY120" s="32">
        <v>0</v>
      </c>
      <c r="AZ120" s="32">
        <v>5.5183084550146857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1.3601649696333333</v>
      </c>
      <c r="BG120" s="32">
        <v>1.0577853333333335E-2</v>
      </c>
      <c r="BH120" s="32">
        <v>0</v>
      </c>
      <c r="BI120" s="32">
        <v>0</v>
      </c>
      <c r="BJ120" s="32">
        <v>0.72816481746666673</v>
      </c>
      <c r="BK120" s="33">
        <f t="shared" si="2"/>
        <v>22.193867214248023</v>
      </c>
    </row>
    <row r="121" spans="1:63">
      <c r="A121" s="30"/>
      <c r="B121" s="31" t="s">
        <v>125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5.270873615466666</v>
      </c>
      <c r="I121" s="32">
        <v>7.0313583999999993</v>
      </c>
      <c r="J121" s="32">
        <v>0</v>
      </c>
      <c r="K121" s="32">
        <v>0</v>
      </c>
      <c r="L121" s="32">
        <v>3.4956966558666669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5.4550935653333328</v>
      </c>
      <c r="S121" s="32">
        <v>0</v>
      </c>
      <c r="T121" s="32">
        <v>0</v>
      </c>
      <c r="U121" s="32">
        <v>0</v>
      </c>
      <c r="V121" s="32">
        <v>0.20551318260000004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3.9038253559333338</v>
      </c>
      <c r="AW121" s="32">
        <v>1.0034387666666666</v>
      </c>
      <c r="AX121" s="32">
        <v>0</v>
      </c>
      <c r="AY121" s="32">
        <v>0</v>
      </c>
      <c r="AZ121" s="32">
        <v>1.6707761085248225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1.3046236831000002</v>
      </c>
      <c r="BG121" s="32">
        <v>0</v>
      </c>
      <c r="BH121" s="32">
        <v>0</v>
      </c>
      <c r="BI121" s="32">
        <v>0</v>
      </c>
      <c r="BJ121" s="32">
        <v>0.15843769999999999</v>
      </c>
      <c r="BK121" s="33">
        <f t="shared" si="2"/>
        <v>29.499637033491485</v>
      </c>
    </row>
    <row r="122" spans="1:63">
      <c r="A122" s="30"/>
      <c r="B122" s="31" t="s">
        <v>126</v>
      </c>
      <c r="C122" s="32">
        <v>0</v>
      </c>
      <c r="D122" s="32">
        <v>0.53500016666666672</v>
      </c>
      <c r="E122" s="32">
        <v>0</v>
      </c>
      <c r="F122" s="32">
        <v>0</v>
      </c>
      <c r="G122" s="32">
        <v>0</v>
      </c>
      <c r="H122" s="32">
        <v>13.514333175966666</v>
      </c>
      <c r="I122" s="32">
        <v>12.0014042071</v>
      </c>
      <c r="J122" s="32">
        <v>2.0789196666666667</v>
      </c>
      <c r="K122" s="32">
        <v>0</v>
      </c>
      <c r="L122" s="32">
        <v>3.5474756630666664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6.7481771787666673</v>
      </c>
      <c r="S122" s="32">
        <v>0.21433784326666672</v>
      </c>
      <c r="T122" s="32">
        <v>2.3543385099333327</v>
      </c>
      <c r="U122" s="32">
        <v>0</v>
      </c>
      <c r="V122" s="32">
        <v>9.4930203156333324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5.305208333333334E-2</v>
      </c>
      <c r="AC122" s="32">
        <v>7.4272916666666661E-2</v>
      </c>
      <c r="AD122" s="32">
        <v>0</v>
      </c>
      <c r="AE122" s="32">
        <v>0</v>
      </c>
      <c r="AF122" s="32">
        <v>0.3183125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17.987296577270072</v>
      </c>
      <c r="AW122" s="32">
        <v>7.4485125000000005</v>
      </c>
      <c r="AX122" s="32">
        <v>0</v>
      </c>
      <c r="AY122" s="32">
        <v>0</v>
      </c>
      <c r="AZ122" s="32">
        <v>16.049509875400005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7.1854065002666676</v>
      </c>
      <c r="BG122" s="32">
        <v>3.183125</v>
      </c>
      <c r="BH122" s="32">
        <v>0.10610416666666668</v>
      </c>
      <c r="BI122" s="32">
        <v>0</v>
      </c>
      <c r="BJ122" s="32">
        <v>1.5339097435000002</v>
      </c>
      <c r="BK122" s="33">
        <f t="shared" si="2"/>
        <v>104.42650859017009</v>
      </c>
    </row>
    <row r="123" spans="1:63">
      <c r="A123" s="30"/>
      <c r="B123" s="31" t="s">
        <v>127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2.5377813283999999</v>
      </c>
      <c r="I123" s="32">
        <v>0.52799133333333326</v>
      </c>
      <c r="J123" s="32">
        <v>0</v>
      </c>
      <c r="K123" s="32">
        <v>0</v>
      </c>
      <c r="L123" s="32">
        <v>2.2484236289999999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0.25820231616666667</v>
      </c>
      <c r="S123" s="32">
        <v>0</v>
      </c>
      <c r="T123" s="32">
        <v>3.4847427999999998</v>
      </c>
      <c r="U123" s="32">
        <v>0</v>
      </c>
      <c r="V123" s="32">
        <v>1.3566366986999996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0.20952346666666669</v>
      </c>
      <c r="AC123" s="32">
        <v>9.4285560000000004E-2</v>
      </c>
      <c r="AD123" s="32">
        <v>0</v>
      </c>
      <c r="AE123" s="32">
        <v>0</v>
      </c>
      <c r="AF123" s="32">
        <v>8.3809386666666666E-2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14.203934475865717</v>
      </c>
      <c r="AW123" s="32">
        <v>7.9042727800000003</v>
      </c>
      <c r="AX123" s="32">
        <v>0</v>
      </c>
      <c r="AY123" s="32">
        <v>0</v>
      </c>
      <c r="AZ123" s="32">
        <v>8.2888127992333338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3.7934634331333328</v>
      </c>
      <c r="BG123" s="32">
        <v>0</v>
      </c>
      <c r="BH123" s="32">
        <v>0</v>
      </c>
      <c r="BI123" s="32">
        <v>0</v>
      </c>
      <c r="BJ123" s="32">
        <v>1.5421985545666663</v>
      </c>
      <c r="BK123" s="33">
        <f t="shared" si="2"/>
        <v>46.534078561732386</v>
      </c>
    </row>
    <row r="124" spans="1:63">
      <c r="A124" s="30"/>
      <c r="B124" s="31" t="s">
        <v>128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5.3207946089999982</v>
      </c>
      <c r="I124" s="32">
        <v>0</v>
      </c>
      <c r="J124" s="32">
        <v>0</v>
      </c>
      <c r="K124" s="32">
        <v>0</v>
      </c>
      <c r="L124" s="32">
        <v>1.1278172975666665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3.7951490563999992</v>
      </c>
      <c r="S124" s="32">
        <v>0</v>
      </c>
      <c r="T124" s="32">
        <v>0</v>
      </c>
      <c r="U124" s="32">
        <v>0</v>
      </c>
      <c r="V124" s="32">
        <v>0.18884895069999996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8.588514028553476</v>
      </c>
      <c r="AW124" s="32">
        <v>3.6628094999999998</v>
      </c>
      <c r="AX124" s="32">
        <v>0</v>
      </c>
      <c r="AY124" s="32">
        <v>0</v>
      </c>
      <c r="AZ124" s="32">
        <v>5.0802343664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1.2289988203666666</v>
      </c>
      <c r="BG124" s="32">
        <v>0</v>
      </c>
      <c r="BH124" s="32">
        <v>0</v>
      </c>
      <c r="BI124" s="32">
        <v>0</v>
      </c>
      <c r="BJ124" s="32">
        <v>0.38725000166666662</v>
      </c>
      <c r="BK124" s="33">
        <f t="shared" si="2"/>
        <v>29.380416630653475</v>
      </c>
    </row>
    <row r="125" spans="1:63">
      <c r="A125" s="30"/>
      <c r="B125" s="31" t="s">
        <v>129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4.825213769466667</v>
      </c>
      <c r="I125" s="32">
        <v>0</v>
      </c>
      <c r="J125" s="32">
        <v>0.26225291666666667</v>
      </c>
      <c r="K125" s="32">
        <v>0</v>
      </c>
      <c r="L125" s="32">
        <v>1.6250464907666666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1.3080843101000004</v>
      </c>
      <c r="S125" s="32">
        <v>0</v>
      </c>
      <c r="T125" s="32">
        <v>2.0980233333333334</v>
      </c>
      <c r="U125" s="32">
        <v>0</v>
      </c>
      <c r="V125" s="32">
        <v>3.3703919215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8.1414394752853383</v>
      </c>
      <c r="AW125" s="32">
        <v>10.372657206666668</v>
      </c>
      <c r="AX125" s="32">
        <v>0</v>
      </c>
      <c r="AY125" s="32">
        <v>0</v>
      </c>
      <c r="AZ125" s="32">
        <v>29.149484629000007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3.0740966599000004</v>
      </c>
      <c r="BG125" s="32">
        <v>0.15629885576666666</v>
      </c>
      <c r="BH125" s="32">
        <v>0</v>
      </c>
      <c r="BI125" s="32">
        <v>0</v>
      </c>
      <c r="BJ125" s="32">
        <v>1.4518705908000002</v>
      </c>
      <c r="BK125" s="33">
        <f t="shared" si="2"/>
        <v>65.834860159252017</v>
      </c>
    </row>
    <row r="126" spans="1:63">
      <c r="A126" s="30"/>
      <c r="B126" s="31" t="s">
        <v>130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1.4661377219666669</v>
      </c>
      <c r="I126" s="32">
        <v>0</v>
      </c>
      <c r="J126" s="32">
        <v>0</v>
      </c>
      <c r="K126" s="32">
        <v>0</v>
      </c>
      <c r="L126" s="32">
        <v>0.10595986666666668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7.6684737666666662E-3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189.57383717878534</v>
      </c>
      <c r="AW126" s="32">
        <v>103.02825134906666</v>
      </c>
      <c r="AX126" s="32">
        <v>0</v>
      </c>
      <c r="AY126" s="32">
        <v>0</v>
      </c>
      <c r="AZ126" s="32">
        <v>8.9688901866666662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0.4262209142333333</v>
      </c>
      <c r="BG126" s="32">
        <v>0</v>
      </c>
      <c r="BH126" s="32">
        <v>0</v>
      </c>
      <c r="BI126" s="32">
        <v>0</v>
      </c>
      <c r="BJ126" s="32">
        <v>0</v>
      </c>
      <c r="BK126" s="33">
        <f t="shared" si="2"/>
        <v>303.576965691152</v>
      </c>
    </row>
    <row r="127" spans="1:63">
      <c r="A127" s="30"/>
      <c r="B127" s="31" t="s">
        <v>131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5.3156614133999991</v>
      </c>
      <c r="I127" s="32">
        <v>0</v>
      </c>
      <c r="J127" s="32">
        <v>0</v>
      </c>
      <c r="K127" s="32">
        <v>0</v>
      </c>
      <c r="L127" s="32">
        <v>3.6999484844000001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0.13745119579999998</v>
      </c>
      <c r="S127" s="32">
        <v>5.2277950000000004</v>
      </c>
      <c r="T127" s="32">
        <v>0.20911179999999999</v>
      </c>
      <c r="U127" s="32">
        <v>0</v>
      </c>
      <c r="V127" s="32">
        <v>3.1426366863000004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0.12460543999999998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7.6386160702693457</v>
      </c>
      <c r="AW127" s="32">
        <v>5.3476501333333326</v>
      </c>
      <c r="AX127" s="32">
        <v>0</v>
      </c>
      <c r="AY127" s="32">
        <v>0</v>
      </c>
      <c r="AZ127" s="32">
        <v>15.435106732333335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4.4434313733333335</v>
      </c>
      <c r="BG127" s="32">
        <v>0.20743203836666668</v>
      </c>
      <c r="BH127" s="32">
        <v>5.1918933333333334E-2</v>
      </c>
      <c r="BI127" s="32">
        <v>0</v>
      </c>
      <c r="BJ127" s="32">
        <v>0.34627274956666665</v>
      </c>
      <c r="BK127" s="33">
        <f t="shared" si="2"/>
        <v>51.327638050436015</v>
      </c>
    </row>
    <row r="128" spans="1:63">
      <c r="A128" s="30"/>
      <c r="B128" s="31" t="s">
        <v>132</v>
      </c>
      <c r="C128" s="32">
        <v>0</v>
      </c>
      <c r="D128" s="32">
        <v>8.5740902499999994</v>
      </c>
      <c r="E128" s="32">
        <v>0</v>
      </c>
      <c r="F128" s="32">
        <v>0</v>
      </c>
      <c r="G128" s="32">
        <v>0</v>
      </c>
      <c r="H128" s="32">
        <v>6.1866165103666653</v>
      </c>
      <c r="I128" s="32">
        <v>0</v>
      </c>
      <c r="J128" s="32">
        <v>0</v>
      </c>
      <c r="K128" s="32">
        <v>0</v>
      </c>
      <c r="L128" s="32">
        <v>1.5513632563333331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0.22938504939999999</v>
      </c>
      <c r="S128" s="32">
        <v>0</v>
      </c>
      <c r="T128" s="32">
        <v>2.078567333333333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1.7504584E-2</v>
      </c>
      <c r="AC128" s="32">
        <v>9.2935199999999996E-2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23.281828368243019</v>
      </c>
      <c r="AW128" s="32">
        <v>2.8320526440999991</v>
      </c>
      <c r="AX128" s="32">
        <v>0</v>
      </c>
      <c r="AY128" s="32">
        <v>0</v>
      </c>
      <c r="AZ128" s="32">
        <v>13.605899860266668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2.7187605520666667</v>
      </c>
      <c r="BG128" s="32">
        <v>0</v>
      </c>
      <c r="BH128" s="32">
        <v>5.1630666666666672E-2</v>
      </c>
      <c r="BI128" s="32">
        <v>0</v>
      </c>
      <c r="BJ128" s="32">
        <v>0.52231689183333341</v>
      </c>
      <c r="BK128" s="33">
        <f t="shared" si="2"/>
        <v>61.742951166609686</v>
      </c>
    </row>
    <row r="129" spans="1:63">
      <c r="A129" s="30"/>
      <c r="B129" s="31" t="s">
        <v>133</v>
      </c>
      <c r="C129" s="32">
        <v>0</v>
      </c>
      <c r="D129" s="32">
        <v>10.873877</v>
      </c>
      <c r="E129" s="32">
        <v>0</v>
      </c>
      <c r="F129" s="32">
        <v>0</v>
      </c>
      <c r="G129" s="32">
        <v>0</v>
      </c>
      <c r="H129" s="32">
        <v>1.5641833099333329</v>
      </c>
      <c r="I129" s="32">
        <v>5.1780366666666664</v>
      </c>
      <c r="J129" s="32">
        <v>0</v>
      </c>
      <c r="K129" s="32">
        <v>0</v>
      </c>
      <c r="L129" s="32">
        <v>4.8930271723999992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0.19267290923333333</v>
      </c>
      <c r="S129" s="32">
        <v>0</v>
      </c>
      <c r="T129" s="32">
        <v>3.1068220000000002</v>
      </c>
      <c r="U129" s="32">
        <v>0</v>
      </c>
      <c r="V129" s="32">
        <v>1.9262296399999999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5.5948153484820322</v>
      </c>
      <c r="AW129" s="32">
        <v>4.0556560733333331</v>
      </c>
      <c r="AX129" s="32">
        <v>0</v>
      </c>
      <c r="AY129" s="32">
        <v>0</v>
      </c>
      <c r="AZ129" s="32">
        <v>13.041487756666664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1.6749365733999999</v>
      </c>
      <c r="BG129" s="32">
        <v>0.12352252</v>
      </c>
      <c r="BH129" s="32">
        <v>0</v>
      </c>
      <c r="BI129" s="32">
        <v>0</v>
      </c>
      <c r="BJ129" s="32">
        <v>1.0293543333333334E-2</v>
      </c>
      <c r="BK129" s="33">
        <f t="shared" si="2"/>
        <v>52.235560513448689</v>
      </c>
    </row>
    <row r="130" spans="1:63">
      <c r="A130" s="30"/>
      <c r="B130" s="31" t="s">
        <v>134</v>
      </c>
      <c r="C130" s="32">
        <v>0</v>
      </c>
      <c r="D130" s="32">
        <v>13.486572666666666</v>
      </c>
      <c r="E130" s="32">
        <v>0</v>
      </c>
      <c r="F130" s="32">
        <v>0</v>
      </c>
      <c r="G130" s="32">
        <v>0</v>
      </c>
      <c r="H130" s="32">
        <v>13.97319937233333</v>
      </c>
      <c r="I130" s="32">
        <v>37.299692801500001</v>
      </c>
      <c r="J130" s="32">
        <v>0</v>
      </c>
      <c r="K130" s="32">
        <v>0</v>
      </c>
      <c r="L130" s="32">
        <v>6.3560992374999996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3.4017290135333336</v>
      </c>
      <c r="S130" s="32">
        <v>2.3549630733333333</v>
      </c>
      <c r="T130" s="32">
        <v>0.10392414903333333</v>
      </c>
      <c r="U130" s="32">
        <v>0</v>
      </c>
      <c r="V130" s="32">
        <v>9.0151712517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5.1583116666666672E-2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32.159289515938305</v>
      </c>
      <c r="AW130" s="32">
        <v>10.2669982423</v>
      </c>
      <c r="AX130" s="32">
        <v>1.0316623333333335</v>
      </c>
      <c r="AY130" s="32">
        <v>0</v>
      </c>
      <c r="AZ130" s="32">
        <v>8.6584914638000008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12.925953005033332</v>
      </c>
      <c r="BG130" s="32">
        <v>7.7187882166666652E-2</v>
      </c>
      <c r="BH130" s="32">
        <v>2.4244064833333336</v>
      </c>
      <c r="BI130" s="32">
        <v>0</v>
      </c>
      <c r="BJ130" s="32">
        <v>3.4612145381666664</v>
      </c>
      <c r="BK130" s="33">
        <f t="shared" si="2"/>
        <v>157.04813814633832</v>
      </c>
    </row>
    <row r="131" spans="1:63">
      <c r="A131" s="30"/>
      <c r="B131" s="31" t="s">
        <v>135</v>
      </c>
      <c r="C131" s="32">
        <v>0</v>
      </c>
      <c r="D131" s="32">
        <v>5.1511016666666665</v>
      </c>
      <c r="E131" s="32">
        <v>0</v>
      </c>
      <c r="F131" s="32">
        <v>0</v>
      </c>
      <c r="G131" s="32">
        <v>0</v>
      </c>
      <c r="H131" s="32">
        <v>5.3970047786666662</v>
      </c>
      <c r="I131" s="32">
        <v>8.2417626666666663</v>
      </c>
      <c r="J131" s="32">
        <v>0</v>
      </c>
      <c r="K131" s="32">
        <v>0</v>
      </c>
      <c r="L131" s="32">
        <v>1.1112092504666666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9.7224981000000002E-2</v>
      </c>
      <c r="S131" s="32">
        <v>0</v>
      </c>
      <c r="T131" s="32">
        <v>2.0604406666666666</v>
      </c>
      <c r="U131" s="32">
        <v>0</v>
      </c>
      <c r="V131" s="32">
        <v>0.18649254509999996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1.07595355E-2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6.4659757852585438</v>
      </c>
      <c r="AW131" s="32">
        <v>1.2296611999999998</v>
      </c>
      <c r="AX131" s="32">
        <v>0</v>
      </c>
      <c r="AY131" s="32">
        <v>0</v>
      </c>
      <c r="AZ131" s="32">
        <v>2.4096624056333336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0.75114607933333322</v>
      </c>
      <c r="BG131" s="32">
        <v>0</v>
      </c>
      <c r="BH131" s="32">
        <v>0</v>
      </c>
      <c r="BI131" s="32">
        <v>0</v>
      </c>
      <c r="BJ131" s="32">
        <v>0.36242839726666659</v>
      </c>
      <c r="BK131" s="33">
        <f t="shared" si="2"/>
        <v>33.474869958225206</v>
      </c>
    </row>
    <row r="132" spans="1:63">
      <c r="A132" s="30"/>
      <c r="B132" s="31" t="s">
        <v>136</v>
      </c>
      <c r="C132" s="32">
        <v>0</v>
      </c>
      <c r="D132" s="32">
        <v>2.1745751433333336</v>
      </c>
      <c r="E132" s="32">
        <v>0</v>
      </c>
      <c r="F132" s="32">
        <v>0</v>
      </c>
      <c r="G132" s="32">
        <v>0</v>
      </c>
      <c r="H132" s="32">
        <v>9.0133608992666705</v>
      </c>
      <c r="I132" s="32">
        <v>5.1530216666666666</v>
      </c>
      <c r="J132" s="32">
        <v>0</v>
      </c>
      <c r="K132" s="32">
        <v>0</v>
      </c>
      <c r="L132" s="32">
        <v>0.64825012566666673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0.11960259643333335</v>
      </c>
      <c r="S132" s="32">
        <v>0</v>
      </c>
      <c r="T132" s="32">
        <v>0</v>
      </c>
      <c r="U132" s="32">
        <v>0</v>
      </c>
      <c r="V132" s="32">
        <v>0.11877673723333333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1.0254896666666666E-2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4.2157846012520546</v>
      </c>
      <c r="AW132" s="32">
        <v>2.1011924166666667</v>
      </c>
      <c r="AX132" s="32">
        <v>0</v>
      </c>
      <c r="AY132" s="32">
        <v>0</v>
      </c>
      <c r="AZ132" s="32">
        <v>0.64138728193333328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0.97126527400000007</v>
      </c>
      <c r="BG132" s="32">
        <v>0</v>
      </c>
      <c r="BH132" s="32">
        <v>0</v>
      </c>
      <c r="BI132" s="32">
        <v>0</v>
      </c>
      <c r="BJ132" s="32">
        <v>0.16403910006666667</v>
      </c>
      <c r="BK132" s="33">
        <f t="shared" si="2"/>
        <v>25.33151073918539</v>
      </c>
    </row>
    <row r="133" spans="1:63">
      <c r="A133" s="30"/>
      <c r="B133" s="31" t="s">
        <v>137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0.20003156829999999</v>
      </c>
      <c r="I133" s="32">
        <v>5.1755149999999999</v>
      </c>
      <c r="J133" s="32">
        <v>0</v>
      </c>
      <c r="K133" s="32">
        <v>0</v>
      </c>
      <c r="L133" s="32">
        <v>3.1053090000000002E-2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1.1386132999999998E-3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32.6159301341293</v>
      </c>
      <c r="AW133" s="32">
        <v>5.5849269499999998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5.1426583333333308E-4</v>
      </c>
      <c r="BG133" s="32">
        <v>0</v>
      </c>
      <c r="BH133" s="32">
        <v>0</v>
      </c>
      <c r="BI133" s="32">
        <v>0</v>
      </c>
      <c r="BJ133" s="32">
        <v>0</v>
      </c>
      <c r="BK133" s="33">
        <f t="shared" si="2"/>
        <v>43.609109621562638</v>
      </c>
    </row>
    <row r="134" spans="1:63">
      <c r="A134" s="30"/>
      <c r="B134" s="31" t="s">
        <v>138</v>
      </c>
      <c r="C134" s="32">
        <v>0</v>
      </c>
      <c r="D134" s="32">
        <v>4.5991822433333338</v>
      </c>
      <c r="E134" s="32">
        <v>0</v>
      </c>
      <c r="F134" s="32">
        <v>0</v>
      </c>
      <c r="G134" s="32">
        <v>0</v>
      </c>
      <c r="H134" s="32">
        <v>1.1246972887666666</v>
      </c>
      <c r="I134" s="32">
        <v>10.197743333333333</v>
      </c>
      <c r="J134" s="32">
        <v>0</v>
      </c>
      <c r="K134" s="32">
        <v>0</v>
      </c>
      <c r="L134" s="32">
        <v>1.6248903423333336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0.59022320710000009</v>
      </c>
      <c r="S134" s="32">
        <v>0</v>
      </c>
      <c r="T134" s="32">
        <v>9.120634192899999</v>
      </c>
      <c r="U134" s="32">
        <v>0</v>
      </c>
      <c r="V134" s="32">
        <v>2.0395486666666667E-2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5.5492375003725369</v>
      </c>
      <c r="AW134" s="32">
        <v>5.0787866666666677</v>
      </c>
      <c r="AX134" s="32">
        <v>0</v>
      </c>
      <c r="AY134" s="32">
        <v>0</v>
      </c>
      <c r="AZ134" s="32">
        <v>6.0543445279000005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2.5418053167999997</v>
      </c>
      <c r="BG134" s="32">
        <v>0.16252117333333335</v>
      </c>
      <c r="BH134" s="32">
        <v>0</v>
      </c>
      <c r="BI134" s="32">
        <v>0</v>
      </c>
      <c r="BJ134" s="32">
        <v>0.51161921426666668</v>
      </c>
      <c r="BK134" s="33">
        <f t="shared" si="2"/>
        <v>47.176080493772531</v>
      </c>
    </row>
    <row r="135" spans="1:63">
      <c r="A135" s="30"/>
      <c r="B135" s="31" t="s">
        <v>139</v>
      </c>
      <c r="C135" s="32">
        <v>0</v>
      </c>
      <c r="D135" s="32">
        <v>4.8015215666666666</v>
      </c>
      <c r="E135" s="32">
        <v>0</v>
      </c>
      <c r="F135" s="32">
        <v>0</v>
      </c>
      <c r="G135" s="32">
        <v>0</v>
      </c>
      <c r="H135" s="32">
        <v>8.0087450313666686</v>
      </c>
      <c r="I135" s="32">
        <v>43.135334583333332</v>
      </c>
      <c r="J135" s="32">
        <v>0.51080016666666672</v>
      </c>
      <c r="K135" s="32">
        <v>0</v>
      </c>
      <c r="L135" s="32">
        <v>15.5357669529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3.2789772091000002</v>
      </c>
      <c r="S135" s="32">
        <v>11.631450456133333</v>
      </c>
      <c r="T135" s="32">
        <v>5.1080016666666666</v>
      </c>
      <c r="U135" s="32">
        <v>0</v>
      </c>
      <c r="V135" s="32">
        <v>2.7654721023333333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2.0363913333333334E-2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30.113702171776598</v>
      </c>
      <c r="AW135" s="32">
        <v>6.3037410099333329</v>
      </c>
      <c r="AX135" s="32">
        <v>1.0185451501333334</v>
      </c>
      <c r="AY135" s="32">
        <v>0</v>
      </c>
      <c r="AZ135" s="32">
        <v>11.602866112999999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8.3949851563333358</v>
      </c>
      <c r="BG135" s="32">
        <v>0.23940940006666667</v>
      </c>
      <c r="BH135" s="32">
        <v>1.9345717666666666</v>
      </c>
      <c r="BI135" s="32">
        <v>0</v>
      </c>
      <c r="BJ135" s="32">
        <v>0.84519143843333322</v>
      </c>
      <c r="BK135" s="33">
        <f t="shared" si="2"/>
        <v>155.24944585484329</v>
      </c>
    </row>
    <row r="136" spans="1:63">
      <c r="A136" s="30"/>
      <c r="B136" s="31" t="s">
        <v>140</v>
      </c>
      <c r="C136" s="32">
        <v>0</v>
      </c>
      <c r="D136" s="32">
        <v>2.0432693333333334</v>
      </c>
      <c r="E136" s="32">
        <v>0</v>
      </c>
      <c r="F136" s="32">
        <v>0</v>
      </c>
      <c r="G136" s="32">
        <v>0</v>
      </c>
      <c r="H136" s="32">
        <v>2.6640600867333335</v>
      </c>
      <c r="I136" s="32">
        <v>7.2533895468333327</v>
      </c>
      <c r="J136" s="32">
        <v>0</v>
      </c>
      <c r="K136" s="32">
        <v>0</v>
      </c>
      <c r="L136" s="32">
        <v>3.3294129513000001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1.8428536976333336</v>
      </c>
      <c r="S136" s="32">
        <v>3.0757507668333339</v>
      </c>
      <c r="T136" s="32">
        <v>0</v>
      </c>
      <c r="U136" s="32">
        <v>0</v>
      </c>
      <c r="V136" s="32">
        <v>1.3043209789333337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0.1528099</v>
      </c>
      <c r="AC136" s="32">
        <v>5.0936633333333328E-2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16.203228904615475</v>
      </c>
      <c r="AW136" s="32">
        <v>12.825834086066667</v>
      </c>
      <c r="AX136" s="32">
        <v>0</v>
      </c>
      <c r="AY136" s="32">
        <v>0</v>
      </c>
      <c r="AZ136" s="32">
        <v>4.9164475385666657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8.3452684725000008</v>
      </c>
      <c r="BG136" s="32">
        <v>0.4166995331333333</v>
      </c>
      <c r="BH136" s="32">
        <v>1.0187326666666665</v>
      </c>
      <c r="BI136" s="32">
        <v>0</v>
      </c>
      <c r="BJ136" s="32">
        <v>0.39885732586666667</v>
      </c>
      <c r="BK136" s="33">
        <f t="shared" si="2"/>
        <v>65.841872422348814</v>
      </c>
    </row>
    <row r="137" spans="1:63">
      <c r="A137" s="30"/>
      <c r="B137" s="31" t="s">
        <v>141</v>
      </c>
      <c r="C137" s="32">
        <v>0</v>
      </c>
      <c r="D137" s="32">
        <v>3.8188249999999999</v>
      </c>
      <c r="E137" s="32">
        <v>0</v>
      </c>
      <c r="F137" s="32">
        <v>0</v>
      </c>
      <c r="G137" s="32">
        <v>0</v>
      </c>
      <c r="H137" s="32">
        <v>4.3220187019999994</v>
      </c>
      <c r="I137" s="32">
        <v>10.132615666666666</v>
      </c>
      <c r="J137" s="32">
        <v>0</v>
      </c>
      <c r="K137" s="32">
        <v>0</v>
      </c>
      <c r="L137" s="32">
        <v>2.0674296770333331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1.2676969670666667</v>
      </c>
      <c r="S137" s="32">
        <v>5.1121337333333337</v>
      </c>
      <c r="T137" s="32">
        <v>5.0917666666666666</v>
      </c>
      <c r="U137" s="32">
        <v>0</v>
      </c>
      <c r="V137" s="32">
        <v>1.0924782539666666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14.460092595123397</v>
      </c>
      <c r="AW137" s="32">
        <v>6.2812689851666672</v>
      </c>
      <c r="AX137" s="32">
        <v>0</v>
      </c>
      <c r="AY137" s="32">
        <v>0</v>
      </c>
      <c r="AZ137" s="32">
        <v>6.8068691150333329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3.5098865340333338</v>
      </c>
      <c r="BG137" s="32">
        <v>6.0952140000000002E-2</v>
      </c>
      <c r="BH137" s="32">
        <v>0.55872794999999997</v>
      </c>
      <c r="BI137" s="32">
        <v>0</v>
      </c>
      <c r="BJ137" s="32">
        <v>0.42034443006666666</v>
      </c>
      <c r="BK137" s="33">
        <f t="shared" si="2"/>
        <v>65.00310641615674</v>
      </c>
    </row>
    <row r="138" spans="1:63">
      <c r="A138" s="30"/>
      <c r="B138" s="31" t="s">
        <v>142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1.8510716345</v>
      </c>
      <c r="I138" s="32">
        <v>216.72563219999998</v>
      </c>
      <c r="J138" s="32">
        <v>0</v>
      </c>
      <c r="K138" s="32">
        <v>0</v>
      </c>
      <c r="L138" s="32">
        <v>0.60707460000000002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1.0117910000000001E-2</v>
      </c>
      <c r="S138" s="32">
        <v>7.5884324999999997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2.5285424992894573E-2</v>
      </c>
      <c r="AW138" s="32">
        <v>14.159837999999999</v>
      </c>
      <c r="AX138" s="32">
        <v>0</v>
      </c>
      <c r="AY138" s="32">
        <v>0</v>
      </c>
      <c r="AZ138" s="32">
        <v>6.6861601575666674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3.0848218499999996E-2</v>
      </c>
      <c r="BG138" s="32">
        <v>0</v>
      </c>
      <c r="BH138" s="32">
        <v>0</v>
      </c>
      <c r="BI138" s="32">
        <v>0</v>
      </c>
      <c r="BJ138" s="32">
        <v>0</v>
      </c>
      <c r="BK138" s="33">
        <f t="shared" si="2"/>
        <v>247.68446064555954</v>
      </c>
    </row>
    <row r="139" spans="1:63">
      <c r="A139" s="30"/>
      <c r="B139" s="31" t="s">
        <v>143</v>
      </c>
      <c r="C139" s="32">
        <v>0</v>
      </c>
      <c r="D139" s="32">
        <v>2.7946224166666669</v>
      </c>
      <c r="E139" s="32">
        <v>0</v>
      </c>
      <c r="F139" s="32">
        <v>0</v>
      </c>
      <c r="G139" s="32">
        <v>0</v>
      </c>
      <c r="H139" s="32">
        <v>2.3388756712333327</v>
      </c>
      <c r="I139" s="32">
        <v>1.2906074433333332</v>
      </c>
      <c r="J139" s="32">
        <v>0</v>
      </c>
      <c r="K139" s="32">
        <v>0</v>
      </c>
      <c r="L139" s="32">
        <v>0.71135843333333337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2.1618560191666663</v>
      </c>
      <c r="S139" s="32">
        <v>2.5710526233333333</v>
      </c>
      <c r="T139" s="32">
        <v>0</v>
      </c>
      <c r="U139" s="32">
        <v>0</v>
      </c>
      <c r="V139" s="32">
        <v>6.9103390666666667E-2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1.5211154999999999E-2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5.5243872154920322</v>
      </c>
      <c r="AW139" s="32">
        <v>10.103128582200002</v>
      </c>
      <c r="AX139" s="32">
        <v>0</v>
      </c>
      <c r="AY139" s="32">
        <v>0</v>
      </c>
      <c r="AZ139" s="32">
        <v>2.1793528807000002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4.1086295637999992</v>
      </c>
      <c r="BG139" s="32">
        <v>0.1014077</v>
      </c>
      <c r="BH139" s="32">
        <v>0</v>
      </c>
      <c r="BI139" s="32">
        <v>0</v>
      </c>
      <c r="BJ139" s="32">
        <v>0.47610915149999999</v>
      </c>
      <c r="BK139" s="33">
        <f t="shared" si="2"/>
        <v>34.44570224642537</v>
      </c>
    </row>
    <row r="140" spans="1:63">
      <c r="A140" s="30"/>
      <c r="B140" s="31" t="s">
        <v>144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1.0479847582999999</v>
      </c>
      <c r="I140" s="32">
        <v>191.89645333333334</v>
      </c>
      <c r="J140" s="32">
        <v>0</v>
      </c>
      <c r="K140" s="32">
        <v>0</v>
      </c>
      <c r="L140" s="32">
        <v>2.6663507200000001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2.1631688433333334E-2</v>
      </c>
      <c r="S140" s="32">
        <v>10.099813333333334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0.66986630952089177</v>
      </c>
      <c r="AW140" s="32">
        <v>4.5939590666666668</v>
      </c>
      <c r="AX140" s="32">
        <v>0</v>
      </c>
      <c r="AY140" s="32">
        <v>0</v>
      </c>
      <c r="AZ140" s="32">
        <v>0.31299501333333335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0.32844567693333337</v>
      </c>
      <c r="BG140" s="32">
        <v>0</v>
      </c>
      <c r="BH140" s="32">
        <v>0</v>
      </c>
      <c r="BI140" s="32">
        <v>0</v>
      </c>
      <c r="BJ140" s="32">
        <v>0</v>
      </c>
      <c r="BK140" s="33">
        <f t="shared" si="2"/>
        <v>211.63749989985425</v>
      </c>
    </row>
    <row r="141" spans="1:63">
      <c r="A141" s="30"/>
      <c r="B141" s="31" t="s">
        <v>145</v>
      </c>
      <c r="C141" s="32">
        <v>0</v>
      </c>
      <c r="D141" s="32">
        <v>3.5559611100000001</v>
      </c>
      <c r="E141" s="32">
        <v>0</v>
      </c>
      <c r="F141" s="32">
        <v>0</v>
      </c>
      <c r="G141" s="32">
        <v>0</v>
      </c>
      <c r="H141" s="32">
        <v>8.2433040208666686</v>
      </c>
      <c r="I141" s="32">
        <v>56.756116660066667</v>
      </c>
      <c r="J141" s="32">
        <v>0.25327358333333333</v>
      </c>
      <c r="K141" s="32">
        <v>0</v>
      </c>
      <c r="L141" s="32">
        <v>1.3105179365333335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2.0161510518333334</v>
      </c>
      <c r="S141" s="32">
        <v>2.0261886666666666E-2</v>
      </c>
      <c r="T141" s="32">
        <v>5.3693999666666663</v>
      </c>
      <c r="U141" s="32">
        <v>0</v>
      </c>
      <c r="V141" s="32">
        <v>8.5386331217666687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9.2122685005410325</v>
      </c>
      <c r="AW141" s="32">
        <v>5.7990953534666669</v>
      </c>
      <c r="AX141" s="32">
        <v>0</v>
      </c>
      <c r="AY141" s="32">
        <v>0</v>
      </c>
      <c r="AZ141" s="32">
        <v>7.1533772018999997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3.9991751701000005</v>
      </c>
      <c r="BG141" s="32">
        <v>1.1328527466666667</v>
      </c>
      <c r="BH141" s="32">
        <v>0</v>
      </c>
      <c r="BI141" s="32">
        <v>0</v>
      </c>
      <c r="BJ141" s="32">
        <v>1.4565047302666669</v>
      </c>
      <c r="BK141" s="33">
        <f t="shared" si="2"/>
        <v>114.81689304067437</v>
      </c>
    </row>
    <row r="142" spans="1:63">
      <c r="A142" s="30"/>
      <c r="B142" s="31" t="s">
        <v>146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0.82992742313333334</v>
      </c>
      <c r="I142" s="32">
        <v>154.58268300000003</v>
      </c>
      <c r="J142" s="32">
        <v>0</v>
      </c>
      <c r="K142" s="32">
        <v>0</v>
      </c>
      <c r="L142" s="32">
        <v>4.223239313333333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8.3353407666666678E-3</v>
      </c>
      <c r="S142" s="32">
        <v>5.0517216666666664</v>
      </c>
      <c r="T142" s="32">
        <v>5.0517216666666664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0.86317305666666666</v>
      </c>
      <c r="AC142" s="32">
        <v>0.30302839999999998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2.6503564566242845</v>
      </c>
      <c r="AW142" s="32">
        <v>17.525142466666665</v>
      </c>
      <c r="AX142" s="32">
        <v>0</v>
      </c>
      <c r="AY142" s="32">
        <v>0</v>
      </c>
      <c r="AZ142" s="32">
        <v>1.3636277999999997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0.2145656322333333</v>
      </c>
      <c r="BG142" s="32">
        <v>0</v>
      </c>
      <c r="BH142" s="32">
        <v>0</v>
      </c>
      <c r="BI142" s="32">
        <v>0</v>
      </c>
      <c r="BJ142" s="32">
        <v>0</v>
      </c>
      <c r="BK142" s="33">
        <f t="shared" si="2"/>
        <v>192.66752222275764</v>
      </c>
    </row>
    <row r="143" spans="1:63" ht="13.5" thickBot="1">
      <c r="A143" s="30"/>
      <c r="B143" s="31" t="s">
        <v>147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3.5930885489</v>
      </c>
      <c r="I143" s="32">
        <v>205.75374948333334</v>
      </c>
      <c r="J143" s="32">
        <v>0</v>
      </c>
      <c r="K143" s="32">
        <v>0</v>
      </c>
      <c r="L143" s="32">
        <v>0.2016699333333333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3.7308937666666681E-2</v>
      </c>
      <c r="S143" s="32">
        <v>5.0417483333333335</v>
      </c>
      <c r="T143" s="32">
        <v>5.0417483333333335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0.77166250020064842</v>
      </c>
      <c r="AW143" s="32">
        <v>2.016401333333333</v>
      </c>
      <c r="AX143" s="32">
        <v>0</v>
      </c>
      <c r="AY143" s="32">
        <v>0</v>
      </c>
      <c r="AZ143" s="32">
        <v>0.79647852666666663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0.22029184566666665</v>
      </c>
      <c r="BG143" s="32">
        <v>0</v>
      </c>
      <c r="BH143" s="32">
        <v>0</v>
      </c>
      <c r="BI143" s="32">
        <v>0</v>
      </c>
      <c r="BJ143" s="32">
        <v>6.0492039999999997E-2</v>
      </c>
      <c r="BK143" s="33">
        <f t="shared" si="2"/>
        <v>223.53463981576738</v>
      </c>
    </row>
    <row r="144" spans="1:63" ht="13.5" thickBot="1">
      <c r="A144" s="37"/>
      <c r="B144" s="38" t="s">
        <v>148</v>
      </c>
      <c r="C144" s="39">
        <f t="shared" ref="C144:BK144" si="3">SUM(C21:C143)</f>
        <v>0</v>
      </c>
      <c r="D144" s="39">
        <f t="shared" si="3"/>
        <v>145.75013610703334</v>
      </c>
      <c r="E144" s="39">
        <f t="shared" si="3"/>
        <v>0</v>
      </c>
      <c r="F144" s="39">
        <f t="shared" si="3"/>
        <v>0</v>
      </c>
      <c r="G144" s="39">
        <f t="shared" si="3"/>
        <v>0</v>
      </c>
      <c r="H144" s="39">
        <f t="shared" si="3"/>
        <v>595.91416402063351</v>
      </c>
      <c r="I144" s="39">
        <f t="shared" si="3"/>
        <v>5555.7845808363327</v>
      </c>
      <c r="J144" s="39">
        <f t="shared" si="3"/>
        <v>76.587423652366653</v>
      </c>
      <c r="K144" s="39">
        <f t="shared" si="3"/>
        <v>0</v>
      </c>
      <c r="L144" s="39">
        <f t="shared" si="3"/>
        <v>375.61663171033337</v>
      </c>
      <c r="M144" s="39">
        <f t="shared" si="3"/>
        <v>0</v>
      </c>
      <c r="N144" s="39">
        <f t="shared" si="3"/>
        <v>0</v>
      </c>
      <c r="O144" s="39">
        <f t="shared" si="3"/>
        <v>0</v>
      </c>
      <c r="P144" s="39">
        <f t="shared" si="3"/>
        <v>0</v>
      </c>
      <c r="Q144" s="39">
        <f t="shared" si="3"/>
        <v>0</v>
      </c>
      <c r="R144" s="39">
        <f t="shared" si="3"/>
        <v>85.184299638833309</v>
      </c>
      <c r="S144" s="39">
        <f t="shared" si="3"/>
        <v>165.2699576846334</v>
      </c>
      <c r="T144" s="39">
        <f t="shared" si="3"/>
        <v>242.09176786413332</v>
      </c>
      <c r="U144" s="39">
        <f t="shared" si="3"/>
        <v>0</v>
      </c>
      <c r="V144" s="39">
        <f t="shared" si="3"/>
        <v>151.64595629536669</v>
      </c>
      <c r="W144" s="39">
        <f t="shared" si="3"/>
        <v>0</v>
      </c>
      <c r="X144" s="39">
        <f t="shared" si="3"/>
        <v>6.6666666666666671E-3</v>
      </c>
      <c r="Y144" s="39">
        <f t="shared" si="3"/>
        <v>0</v>
      </c>
      <c r="Z144" s="39">
        <f t="shared" si="3"/>
        <v>0</v>
      </c>
      <c r="AA144" s="39">
        <f t="shared" si="3"/>
        <v>0</v>
      </c>
      <c r="AB144" s="39">
        <f t="shared" si="3"/>
        <v>6.3551182924000011</v>
      </c>
      <c r="AC144" s="39">
        <f t="shared" si="3"/>
        <v>1.1185014799999999</v>
      </c>
      <c r="AD144" s="39">
        <f t="shared" si="3"/>
        <v>0</v>
      </c>
      <c r="AE144" s="39">
        <f t="shared" si="3"/>
        <v>0</v>
      </c>
      <c r="AF144" s="39">
        <f t="shared" si="3"/>
        <v>9.8374503556666681</v>
      </c>
      <c r="AG144" s="39">
        <f t="shared" si="3"/>
        <v>0</v>
      </c>
      <c r="AH144" s="39">
        <f t="shared" si="3"/>
        <v>0</v>
      </c>
      <c r="AI144" s="39">
        <f t="shared" si="3"/>
        <v>0</v>
      </c>
      <c r="AJ144" s="39">
        <f t="shared" si="3"/>
        <v>0</v>
      </c>
      <c r="AK144" s="39">
        <f t="shared" si="3"/>
        <v>0</v>
      </c>
      <c r="AL144" s="39">
        <f t="shared" si="3"/>
        <v>0.44899817269999992</v>
      </c>
      <c r="AM144" s="39">
        <f t="shared" si="3"/>
        <v>5.0021103164999996</v>
      </c>
      <c r="AN144" s="39">
        <f t="shared" si="3"/>
        <v>0</v>
      </c>
      <c r="AO144" s="39">
        <f t="shared" si="3"/>
        <v>0</v>
      </c>
      <c r="AP144" s="39">
        <f t="shared" si="3"/>
        <v>0.10164553</v>
      </c>
      <c r="AQ144" s="39">
        <f t="shared" si="3"/>
        <v>0</v>
      </c>
      <c r="AR144" s="39">
        <f t="shared" si="3"/>
        <v>0</v>
      </c>
      <c r="AS144" s="39">
        <f t="shared" si="3"/>
        <v>0</v>
      </c>
      <c r="AT144" s="39">
        <f t="shared" si="3"/>
        <v>0</v>
      </c>
      <c r="AU144" s="39">
        <f t="shared" si="3"/>
        <v>0</v>
      </c>
      <c r="AV144" s="39">
        <f t="shared" si="3"/>
        <v>1168.8629445712556</v>
      </c>
      <c r="AW144" s="39">
        <f t="shared" si="3"/>
        <v>1433.1632889251293</v>
      </c>
      <c r="AX144" s="39">
        <f t="shared" si="3"/>
        <v>11.661332540666667</v>
      </c>
      <c r="AY144" s="39">
        <f t="shared" si="3"/>
        <v>0</v>
      </c>
      <c r="AZ144" s="39">
        <f t="shared" si="3"/>
        <v>1472.2590884343406</v>
      </c>
      <c r="BA144" s="39">
        <f t="shared" si="3"/>
        <v>0</v>
      </c>
      <c r="BB144" s="39">
        <f t="shared" si="3"/>
        <v>0</v>
      </c>
      <c r="BC144" s="39">
        <f t="shared" si="3"/>
        <v>0</v>
      </c>
      <c r="BD144" s="39">
        <f t="shared" si="3"/>
        <v>0</v>
      </c>
      <c r="BE144" s="39">
        <f t="shared" si="3"/>
        <v>0</v>
      </c>
      <c r="BF144" s="39">
        <f t="shared" si="3"/>
        <v>393.29515638969991</v>
      </c>
      <c r="BG144" s="39">
        <f t="shared" si="3"/>
        <v>132.68691887783339</v>
      </c>
      <c r="BH144" s="39">
        <f t="shared" si="3"/>
        <v>19.114474463933334</v>
      </c>
      <c r="BI144" s="39">
        <f t="shared" si="3"/>
        <v>0</v>
      </c>
      <c r="BJ144" s="39">
        <f t="shared" si="3"/>
        <v>165.57192360640011</v>
      </c>
      <c r="BK144" s="44">
        <f t="shared" si="3"/>
        <v>12213.330536432855</v>
      </c>
    </row>
    <row r="145" spans="1:63" ht="13.5" thickBot="1">
      <c r="A145" s="45" t="s">
        <v>149</v>
      </c>
      <c r="B145" s="46" t="s">
        <v>150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8"/>
    </row>
    <row r="146" spans="1:63" ht="13.5" thickBot="1">
      <c r="A146" s="49"/>
      <c r="B146" s="38" t="s">
        <v>151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0</v>
      </c>
      <c r="AA146" s="39">
        <v>0</v>
      </c>
      <c r="AB146" s="39">
        <v>0</v>
      </c>
      <c r="AC146" s="39">
        <v>0</v>
      </c>
      <c r="AD146" s="39">
        <v>0</v>
      </c>
      <c r="AE146" s="39">
        <v>0</v>
      </c>
      <c r="AF146" s="39">
        <v>0</v>
      </c>
      <c r="AG146" s="39">
        <v>0</v>
      </c>
      <c r="AH146" s="39">
        <v>0</v>
      </c>
      <c r="AI146" s="39">
        <v>0</v>
      </c>
      <c r="AJ146" s="39">
        <v>0</v>
      </c>
      <c r="AK146" s="39">
        <v>0</v>
      </c>
      <c r="AL146" s="39">
        <v>0</v>
      </c>
      <c r="AM146" s="39">
        <v>0</v>
      </c>
      <c r="AN146" s="39">
        <v>0</v>
      </c>
      <c r="AO146" s="39">
        <v>0</v>
      </c>
      <c r="AP146" s="39">
        <v>0</v>
      </c>
      <c r="AQ146" s="39">
        <v>0</v>
      </c>
      <c r="AR146" s="39">
        <v>0</v>
      </c>
      <c r="AS146" s="39">
        <v>0</v>
      </c>
      <c r="AT146" s="39">
        <v>0</v>
      </c>
      <c r="AU146" s="39">
        <v>0</v>
      </c>
      <c r="AV146" s="39">
        <v>0</v>
      </c>
      <c r="AW146" s="39">
        <v>0</v>
      </c>
      <c r="AX146" s="39">
        <v>0</v>
      </c>
      <c r="AY146" s="39">
        <v>0</v>
      </c>
      <c r="AZ146" s="39">
        <v>0</v>
      </c>
      <c r="BA146" s="39">
        <v>0</v>
      </c>
      <c r="BB146" s="39">
        <v>0</v>
      </c>
      <c r="BC146" s="39">
        <v>0</v>
      </c>
      <c r="BD146" s="39">
        <v>0</v>
      </c>
      <c r="BE146" s="39">
        <v>0</v>
      </c>
      <c r="BF146" s="39">
        <v>0</v>
      </c>
      <c r="BG146" s="39">
        <v>0</v>
      </c>
      <c r="BH146" s="39">
        <v>0</v>
      </c>
      <c r="BI146" s="39">
        <v>0</v>
      </c>
      <c r="BJ146" s="39">
        <v>0</v>
      </c>
      <c r="BK146" s="39">
        <v>0</v>
      </c>
    </row>
    <row r="147" spans="1:63" ht="13.5" thickBot="1">
      <c r="A147" s="45" t="s">
        <v>152</v>
      </c>
      <c r="B147" s="46" t="s">
        <v>153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8"/>
    </row>
    <row r="148" spans="1:63" ht="13.5" thickBot="1">
      <c r="A148" s="49"/>
      <c r="B148" s="38" t="s">
        <v>154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0</v>
      </c>
      <c r="AA148" s="39">
        <v>0</v>
      </c>
      <c r="AB148" s="39">
        <v>0</v>
      </c>
      <c r="AC148" s="39">
        <v>0</v>
      </c>
      <c r="AD148" s="39">
        <v>0</v>
      </c>
      <c r="AE148" s="39">
        <v>0</v>
      </c>
      <c r="AF148" s="39">
        <v>0</v>
      </c>
      <c r="AG148" s="39">
        <v>0</v>
      </c>
      <c r="AH148" s="39">
        <v>0</v>
      </c>
      <c r="AI148" s="39">
        <v>0</v>
      </c>
      <c r="AJ148" s="39">
        <v>0</v>
      </c>
      <c r="AK148" s="39">
        <v>0</v>
      </c>
      <c r="AL148" s="39">
        <v>0</v>
      </c>
      <c r="AM148" s="39">
        <v>0</v>
      </c>
      <c r="AN148" s="39">
        <v>0</v>
      </c>
      <c r="AO148" s="39">
        <v>0</v>
      </c>
      <c r="AP148" s="39">
        <v>0</v>
      </c>
      <c r="AQ148" s="39">
        <v>0</v>
      </c>
      <c r="AR148" s="39">
        <v>0</v>
      </c>
      <c r="AS148" s="39">
        <v>0</v>
      </c>
      <c r="AT148" s="39">
        <v>0</v>
      </c>
      <c r="AU148" s="39">
        <v>0</v>
      </c>
      <c r="AV148" s="39">
        <v>0</v>
      </c>
      <c r="AW148" s="39">
        <v>0</v>
      </c>
      <c r="AX148" s="39">
        <v>0</v>
      </c>
      <c r="AY148" s="39">
        <v>0</v>
      </c>
      <c r="AZ148" s="39">
        <v>0</v>
      </c>
      <c r="BA148" s="39">
        <v>0</v>
      </c>
      <c r="BB148" s="39">
        <v>0</v>
      </c>
      <c r="BC148" s="39">
        <v>0</v>
      </c>
      <c r="BD148" s="39">
        <v>0</v>
      </c>
      <c r="BE148" s="39">
        <v>0</v>
      </c>
      <c r="BF148" s="39">
        <v>0</v>
      </c>
      <c r="BG148" s="39">
        <v>0</v>
      </c>
      <c r="BH148" s="39">
        <v>0</v>
      </c>
      <c r="BI148" s="39">
        <v>0</v>
      </c>
      <c r="BJ148" s="39">
        <v>0</v>
      </c>
      <c r="BK148" s="39">
        <v>0</v>
      </c>
    </row>
    <row r="149" spans="1:63">
      <c r="A149" s="40" t="s">
        <v>155</v>
      </c>
      <c r="B149" s="41" t="s">
        <v>156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33"/>
    </row>
    <row r="150" spans="1:63">
      <c r="A150" s="50"/>
      <c r="B150" s="51" t="s">
        <v>157</v>
      </c>
      <c r="C150" s="52">
        <v>0</v>
      </c>
      <c r="D150" s="52">
        <v>67.716557034466689</v>
      </c>
      <c r="E150" s="52">
        <v>45.408436425866654</v>
      </c>
      <c r="F150" s="52">
        <v>0</v>
      </c>
      <c r="G150" s="52">
        <v>0</v>
      </c>
      <c r="H150" s="52">
        <v>484.59568631063343</v>
      </c>
      <c r="I150" s="52">
        <v>5968.7269455309315</v>
      </c>
      <c r="J150" s="52">
        <v>131.57045127926671</v>
      </c>
      <c r="K150" s="52">
        <v>0</v>
      </c>
      <c r="L150" s="52">
        <v>246.36195155176665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83.864852706833346</v>
      </c>
      <c r="S150" s="52">
        <v>136.52657838883331</v>
      </c>
      <c r="T150" s="52">
        <v>25.709371480033333</v>
      </c>
      <c r="U150" s="52">
        <v>0</v>
      </c>
      <c r="V150" s="52">
        <v>60.602465204033336</v>
      </c>
      <c r="W150" s="52">
        <v>0</v>
      </c>
      <c r="X150" s="52">
        <v>0</v>
      </c>
      <c r="Y150" s="52">
        <v>0</v>
      </c>
      <c r="Z150" s="52">
        <v>0</v>
      </c>
      <c r="AA150" s="52">
        <v>0</v>
      </c>
      <c r="AB150" s="52">
        <v>3.4960147607666667</v>
      </c>
      <c r="AC150" s="52">
        <v>5.4265572929000028</v>
      </c>
      <c r="AD150" s="52">
        <v>0.19162640173333337</v>
      </c>
      <c r="AE150" s="52">
        <v>0</v>
      </c>
      <c r="AF150" s="52">
        <v>0.89391023940000003</v>
      </c>
      <c r="AG150" s="52">
        <v>0</v>
      </c>
      <c r="AH150" s="52">
        <v>0</v>
      </c>
      <c r="AI150" s="52">
        <v>0</v>
      </c>
      <c r="AJ150" s="52">
        <v>0</v>
      </c>
      <c r="AK150" s="52">
        <v>0</v>
      </c>
      <c r="AL150" s="52">
        <v>4.3543197133333315E-2</v>
      </c>
      <c r="AM150" s="52">
        <v>0</v>
      </c>
      <c r="AN150" s="52">
        <v>0</v>
      </c>
      <c r="AO150" s="52">
        <v>0</v>
      </c>
      <c r="AP150" s="52">
        <v>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279.52651013616259</v>
      </c>
      <c r="AW150" s="52">
        <v>1611.3024901684676</v>
      </c>
      <c r="AX150" s="52">
        <v>266.5783552091666</v>
      </c>
      <c r="AY150" s="52">
        <v>0</v>
      </c>
      <c r="AZ150" s="52">
        <v>848.9740222585001</v>
      </c>
      <c r="BA150" s="52">
        <v>0</v>
      </c>
      <c r="BB150" s="52">
        <v>0</v>
      </c>
      <c r="BC150" s="52">
        <v>0</v>
      </c>
      <c r="BD150" s="52">
        <v>0</v>
      </c>
      <c r="BE150" s="52">
        <v>0</v>
      </c>
      <c r="BF150" s="52">
        <v>58.903110034266675</v>
      </c>
      <c r="BG150" s="52">
        <v>159.50312154130009</v>
      </c>
      <c r="BH150" s="52">
        <v>6.5933918646999992</v>
      </c>
      <c r="BI150" s="52">
        <v>0</v>
      </c>
      <c r="BJ150" s="52">
        <v>62.027817687700001</v>
      </c>
      <c r="BK150" s="33">
        <f t="shared" ref="BK150:BK190" si="4">SUM(C150:BJ150)</f>
        <v>10554.543766704863</v>
      </c>
    </row>
    <row r="151" spans="1:63">
      <c r="A151" s="53"/>
      <c r="B151" s="54" t="s">
        <v>158</v>
      </c>
      <c r="C151" s="55">
        <v>0</v>
      </c>
      <c r="D151" s="55">
        <v>0</v>
      </c>
      <c r="E151" s="55">
        <v>0</v>
      </c>
      <c r="F151" s="55">
        <v>0</v>
      </c>
      <c r="G151" s="55">
        <v>0</v>
      </c>
      <c r="H151" s="55">
        <v>27.434207978233339</v>
      </c>
      <c r="I151" s="55">
        <v>282.47564734936662</v>
      </c>
      <c r="J151" s="55">
        <v>0</v>
      </c>
      <c r="K151" s="55">
        <v>0</v>
      </c>
      <c r="L151" s="55">
        <v>15.351802513033332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4.2538512562666657</v>
      </c>
      <c r="S151" s="55">
        <v>3.8579456291000009</v>
      </c>
      <c r="T151" s="55">
        <v>0</v>
      </c>
      <c r="U151" s="55">
        <v>0</v>
      </c>
      <c r="V151" s="55">
        <v>4.1380894838999991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0.25653404776666672</v>
      </c>
      <c r="AC151" s="55">
        <v>0</v>
      </c>
      <c r="AD151" s="55">
        <v>0</v>
      </c>
      <c r="AE151" s="55">
        <v>0</v>
      </c>
      <c r="AF151" s="55">
        <v>1.3366158528666665</v>
      </c>
      <c r="AG151" s="55">
        <v>0</v>
      </c>
      <c r="AH151" s="55">
        <v>0</v>
      </c>
      <c r="AI151" s="55">
        <v>0</v>
      </c>
      <c r="AJ151" s="55">
        <v>0</v>
      </c>
      <c r="AK151" s="55">
        <v>0</v>
      </c>
      <c r="AL151" s="55">
        <v>0.15875127080000001</v>
      </c>
      <c r="AM151" s="55">
        <v>0</v>
      </c>
      <c r="AN151" s="55">
        <v>0</v>
      </c>
      <c r="AO151" s="55">
        <v>0</v>
      </c>
      <c r="AP151" s="55">
        <v>3.1040311500000004E-2</v>
      </c>
      <c r="AQ151" s="55">
        <v>0</v>
      </c>
      <c r="AR151" s="55">
        <v>0</v>
      </c>
      <c r="AS151" s="55">
        <v>0</v>
      </c>
      <c r="AT151" s="55">
        <v>0</v>
      </c>
      <c r="AU151" s="55">
        <v>0</v>
      </c>
      <c r="AV151" s="55">
        <v>161.13464699705312</v>
      </c>
      <c r="AW151" s="55">
        <v>234.78834156366668</v>
      </c>
      <c r="AX151" s="55">
        <v>34.971902047833339</v>
      </c>
      <c r="AY151" s="55">
        <v>0</v>
      </c>
      <c r="AZ151" s="55">
        <v>201.33429172916661</v>
      </c>
      <c r="BA151" s="55">
        <v>0</v>
      </c>
      <c r="BB151" s="55">
        <v>0</v>
      </c>
      <c r="BC151" s="55">
        <v>1.2815755633666663</v>
      </c>
      <c r="BD151" s="55">
        <v>0</v>
      </c>
      <c r="BE151" s="55">
        <v>0</v>
      </c>
      <c r="BF151" s="55">
        <v>106.75550492526668</v>
      </c>
      <c r="BG151" s="55">
        <v>24.264995787266663</v>
      </c>
      <c r="BH151" s="55">
        <v>1.6137835655666664</v>
      </c>
      <c r="BI151" s="55">
        <v>0</v>
      </c>
      <c r="BJ151" s="55">
        <v>31.961937406666667</v>
      </c>
      <c r="BK151" s="33">
        <f t="shared" si="4"/>
        <v>1137.4014652786861</v>
      </c>
    </row>
    <row r="152" spans="1:63">
      <c r="A152" s="53"/>
      <c r="B152" s="54" t="s">
        <v>159</v>
      </c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55">
        <v>67.640364867533336</v>
      </c>
      <c r="I152" s="55">
        <v>453.89774062660007</v>
      </c>
      <c r="J152" s="55">
        <v>0.11350828793333331</v>
      </c>
      <c r="K152" s="55">
        <v>0</v>
      </c>
      <c r="L152" s="55">
        <v>9.7756612051333338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9.0721003406999987</v>
      </c>
      <c r="S152" s="55">
        <v>11.808337205600003</v>
      </c>
      <c r="T152" s="55">
        <v>0</v>
      </c>
      <c r="U152" s="55">
        <v>0</v>
      </c>
      <c r="V152" s="55">
        <v>1.4376369980333328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4.7040811883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5">
        <v>0</v>
      </c>
      <c r="AL152" s="55">
        <v>0.26122009396666662</v>
      </c>
      <c r="AM152" s="55">
        <v>0</v>
      </c>
      <c r="AN152" s="55">
        <v>12.515082380366668</v>
      </c>
      <c r="AO152" s="55">
        <v>0</v>
      </c>
      <c r="AP152" s="55">
        <v>0.31381099023333336</v>
      </c>
      <c r="AQ152" s="55">
        <v>0</v>
      </c>
      <c r="AR152" s="55">
        <v>0</v>
      </c>
      <c r="AS152" s="55">
        <v>0</v>
      </c>
      <c r="AT152" s="55">
        <v>0</v>
      </c>
      <c r="AU152" s="55">
        <v>0</v>
      </c>
      <c r="AV152" s="55">
        <v>51.188266151102816</v>
      </c>
      <c r="AW152" s="55">
        <v>55.941790744266662</v>
      </c>
      <c r="AX152" s="55">
        <v>0</v>
      </c>
      <c r="AY152" s="55">
        <v>0</v>
      </c>
      <c r="AZ152" s="55">
        <v>22.451538074699997</v>
      </c>
      <c r="BA152" s="55">
        <v>0</v>
      </c>
      <c r="BB152" s="55">
        <v>0</v>
      </c>
      <c r="BC152" s="55">
        <v>0</v>
      </c>
      <c r="BD152" s="55">
        <v>0</v>
      </c>
      <c r="BE152" s="55">
        <v>0</v>
      </c>
      <c r="BF152" s="55">
        <v>12.256195556899998</v>
      </c>
      <c r="BG152" s="55">
        <v>2.0144872347000007</v>
      </c>
      <c r="BH152" s="55">
        <v>0</v>
      </c>
      <c r="BI152" s="55">
        <v>0</v>
      </c>
      <c r="BJ152" s="55">
        <v>3.9404151626333337</v>
      </c>
      <c r="BK152" s="33">
        <f t="shared" si="4"/>
        <v>719.33223710870311</v>
      </c>
    </row>
    <row r="153" spans="1:63">
      <c r="A153" s="53"/>
      <c r="B153" s="54" t="s">
        <v>160</v>
      </c>
      <c r="C153" s="55">
        <v>0</v>
      </c>
      <c r="D153" s="55">
        <v>0</v>
      </c>
      <c r="E153" s="55">
        <v>0</v>
      </c>
      <c r="F153" s="55">
        <v>0</v>
      </c>
      <c r="G153" s="55">
        <v>0</v>
      </c>
      <c r="H153" s="55">
        <v>19.740986770866666</v>
      </c>
      <c r="I153" s="55">
        <v>0</v>
      </c>
      <c r="J153" s="55">
        <v>0</v>
      </c>
      <c r="K153" s="55">
        <v>0</v>
      </c>
      <c r="L153" s="55">
        <v>0.99660309869999975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80.22808932529999</v>
      </c>
      <c r="S153" s="55">
        <v>0</v>
      </c>
      <c r="T153" s="55">
        <v>0</v>
      </c>
      <c r="U153" s="55">
        <v>0</v>
      </c>
      <c r="V153" s="55">
        <v>14.719550935933334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2.4382862554333333</v>
      </c>
      <c r="AC153" s="55">
        <v>0</v>
      </c>
      <c r="AD153" s="55">
        <v>0</v>
      </c>
      <c r="AE153" s="55">
        <v>0</v>
      </c>
      <c r="AF153" s="55">
        <v>0.9152599399000001</v>
      </c>
      <c r="AG153" s="55">
        <v>0</v>
      </c>
      <c r="AH153" s="55">
        <v>0</v>
      </c>
      <c r="AI153" s="55">
        <v>0</v>
      </c>
      <c r="AJ153" s="55">
        <v>0</v>
      </c>
      <c r="AK153" s="55">
        <v>0</v>
      </c>
      <c r="AL153" s="55">
        <v>0.60030342073333331</v>
      </c>
      <c r="AM153" s="55">
        <v>0</v>
      </c>
      <c r="AN153" s="55">
        <v>0</v>
      </c>
      <c r="AO153" s="55">
        <v>0</v>
      </c>
      <c r="AP153" s="55">
        <v>0.27922912540000011</v>
      </c>
      <c r="AQ153" s="55">
        <v>0</v>
      </c>
      <c r="AR153" s="55">
        <v>0</v>
      </c>
      <c r="AS153" s="55">
        <v>0</v>
      </c>
      <c r="AT153" s="55">
        <v>0</v>
      </c>
      <c r="AU153" s="55">
        <v>0</v>
      </c>
      <c r="AV153" s="55">
        <v>1090.4956260401384</v>
      </c>
      <c r="AW153" s="55">
        <v>6.6360345666666674E-3</v>
      </c>
      <c r="AX153" s="55">
        <v>0</v>
      </c>
      <c r="AY153" s="55">
        <v>0</v>
      </c>
      <c r="AZ153" s="55">
        <v>35.665170864233346</v>
      </c>
      <c r="BA153" s="55">
        <v>0</v>
      </c>
      <c r="BB153" s="55">
        <v>0</v>
      </c>
      <c r="BC153" s="55">
        <v>0</v>
      </c>
      <c r="BD153" s="55">
        <v>0</v>
      </c>
      <c r="BE153" s="55">
        <v>0</v>
      </c>
      <c r="BF153" s="55">
        <v>2529.3433428636326</v>
      </c>
      <c r="BG153" s="55">
        <v>0</v>
      </c>
      <c r="BH153" s="55">
        <v>0</v>
      </c>
      <c r="BI153" s="55">
        <v>0</v>
      </c>
      <c r="BJ153" s="55">
        <v>18.225303983466667</v>
      </c>
      <c r="BK153" s="33">
        <f t="shared" si="4"/>
        <v>3793.6543886583045</v>
      </c>
    </row>
    <row r="154" spans="1:63">
      <c r="A154" s="53"/>
      <c r="B154" s="54" t="s">
        <v>161</v>
      </c>
      <c r="C154" s="55">
        <v>0</v>
      </c>
      <c r="D154" s="55">
        <v>3.495775033366666</v>
      </c>
      <c r="E154" s="55">
        <v>0</v>
      </c>
      <c r="F154" s="55">
        <v>0</v>
      </c>
      <c r="G154" s="55">
        <v>0</v>
      </c>
      <c r="H154" s="55">
        <v>182.3342740054</v>
      </c>
      <c r="I154" s="55">
        <v>688.33418364890008</v>
      </c>
      <c r="J154" s="55">
        <v>5.7854195374666668</v>
      </c>
      <c r="K154" s="55">
        <v>0</v>
      </c>
      <c r="L154" s="55">
        <v>136.84157980603334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42.216592967800011</v>
      </c>
      <c r="S154" s="55">
        <v>20.665553283633336</v>
      </c>
      <c r="T154" s="55">
        <v>30.513031061933336</v>
      </c>
      <c r="U154" s="55">
        <v>0</v>
      </c>
      <c r="V154" s="55">
        <v>39.087238637933325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7.782281602166667</v>
      </c>
      <c r="AC154" s="55">
        <v>0</v>
      </c>
      <c r="AD154" s="55">
        <v>0</v>
      </c>
      <c r="AE154" s="55">
        <v>0</v>
      </c>
      <c r="AF154" s="55">
        <v>0.91520584623333334</v>
      </c>
      <c r="AG154" s="55">
        <v>0</v>
      </c>
      <c r="AH154" s="55">
        <v>0</v>
      </c>
      <c r="AI154" s="55">
        <v>0</v>
      </c>
      <c r="AJ154" s="55">
        <v>0</v>
      </c>
      <c r="AK154" s="55">
        <v>0</v>
      </c>
      <c r="AL154" s="55">
        <v>0.54059157576666672</v>
      </c>
      <c r="AM154" s="55">
        <v>0</v>
      </c>
      <c r="AN154" s="55">
        <v>0</v>
      </c>
      <c r="AO154" s="55">
        <v>0</v>
      </c>
      <c r="AP154" s="55">
        <v>0</v>
      </c>
      <c r="AQ154" s="55">
        <v>0</v>
      </c>
      <c r="AR154" s="55">
        <v>0</v>
      </c>
      <c r="AS154" s="55">
        <v>0</v>
      </c>
      <c r="AT154" s="55">
        <v>0</v>
      </c>
      <c r="AU154" s="55">
        <v>0</v>
      </c>
      <c r="AV154" s="55">
        <v>1344.9555573880139</v>
      </c>
      <c r="AW154" s="55">
        <v>965.22286172763347</v>
      </c>
      <c r="AX154" s="55">
        <v>15.117768666233335</v>
      </c>
      <c r="AY154" s="55">
        <v>0</v>
      </c>
      <c r="AZ154" s="55">
        <v>781.07987341163323</v>
      </c>
      <c r="BA154" s="55">
        <v>0</v>
      </c>
      <c r="BB154" s="55">
        <v>0</v>
      </c>
      <c r="BC154" s="55">
        <v>0</v>
      </c>
      <c r="BD154" s="55">
        <v>0</v>
      </c>
      <c r="BE154" s="55">
        <v>0</v>
      </c>
      <c r="BF154" s="55">
        <v>479.13302781353337</v>
      </c>
      <c r="BG154" s="55">
        <v>95.200155351366675</v>
      </c>
      <c r="BH154" s="55">
        <v>34.955836732266668</v>
      </c>
      <c r="BI154" s="55">
        <v>0</v>
      </c>
      <c r="BJ154" s="55">
        <v>150.53907784393331</v>
      </c>
      <c r="BK154" s="33">
        <f t="shared" si="4"/>
        <v>5024.7158859412475</v>
      </c>
    </row>
    <row r="155" spans="1:63">
      <c r="A155" s="53"/>
      <c r="B155" s="54" t="s">
        <v>162</v>
      </c>
      <c r="C155" s="55">
        <v>0</v>
      </c>
      <c r="D155" s="55">
        <v>0</v>
      </c>
      <c r="E155" s="55">
        <v>0</v>
      </c>
      <c r="F155" s="55">
        <v>0</v>
      </c>
      <c r="G155" s="55">
        <v>0</v>
      </c>
      <c r="H155" s="55">
        <v>0.46820816080000005</v>
      </c>
      <c r="I155" s="55">
        <v>0</v>
      </c>
      <c r="J155" s="55">
        <v>0</v>
      </c>
      <c r="K155" s="55">
        <v>0</v>
      </c>
      <c r="L155" s="55">
        <v>1.1246166553666666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0.29068051243333332</v>
      </c>
      <c r="S155" s="55">
        <v>0</v>
      </c>
      <c r="T155" s="55">
        <v>0</v>
      </c>
      <c r="U155" s="55">
        <v>0</v>
      </c>
      <c r="V155" s="55">
        <v>0.15271717060000001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2.9909008499999997E-2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5">
        <v>0</v>
      </c>
      <c r="AL155" s="55">
        <v>1.2212743333333335E-2</v>
      </c>
      <c r="AM155" s="55">
        <v>0</v>
      </c>
      <c r="AN155" s="55">
        <v>0</v>
      </c>
      <c r="AO155" s="55">
        <v>0</v>
      </c>
      <c r="AP155" s="55">
        <v>0</v>
      </c>
      <c r="AQ155" s="55">
        <v>0</v>
      </c>
      <c r="AR155" s="55">
        <v>0</v>
      </c>
      <c r="AS155" s="55">
        <v>0</v>
      </c>
      <c r="AT155" s="55">
        <v>0</v>
      </c>
      <c r="AU155" s="55">
        <v>0</v>
      </c>
      <c r="AV155" s="55">
        <v>11.999351576936037</v>
      </c>
      <c r="AW155" s="55">
        <v>2.2169329219666665</v>
      </c>
      <c r="AX155" s="55">
        <v>0</v>
      </c>
      <c r="AY155" s="55">
        <v>0</v>
      </c>
      <c r="AZ155" s="55">
        <v>16.194986911733331</v>
      </c>
      <c r="BA155" s="55">
        <v>0</v>
      </c>
      <c r="BB155" s="55">
        <v>0</v>
      </c>
      <c r="BC155" s="55">
        <v>0</v>
      </c>
      <c r="BD155" s="55">
        <v>0</v>
      </c>
      <c r="BE155" s="55">
        <v>0</v>
      </c>
      <c r="BF155" s="55">
        <v>12.427362012899998</v>
      </c>
      <c r="BG155" s="55">
        <v>1.9540389333333332</v>
      </c>
      <c r="BH155" s="55">
        <v>1.2823380499999999</v>
      </c>
      <c r="BI155" s="55">
        <v>0</v>
      </c>
      <c r="BJ155" s="55">
        <v>4.4179316335000003</v>
      </c>
      <c r="BK155" s="33">
        <f t="shared" si="4"/>
        <v>52.5712862914027</v>
      </c>
    </row>
    <row r="156" spans="1:63">
      <c r="A156" s="53"/>
      <c r="B156" s="54" t="s">
        <v>163</v>
      </c>
      <c r="C156" s="55">
        <v>0</v>
      </c>
      <c r="D156" s="55">
        <v>0</v>
      </c>
      <c r="E156" s="55">
        <v>0</v>
      </c>
      <c r="F156" s="55">
        <v>0</v>
      </c>
      <c r="G156" s="55">
        <v>0</v>
      </c>
      <c r="H156" s="55">
        <v>0.45103477106666662</v>
      </c>
      <c r="I156" s="55">
        <v>0</v>
      </c>
      <c r="J156" s="55">
        <v>0</v>
      </c>
      <c r="K156" s="55">
        <v>0</v>
      </c>
      <c r="L156" s="55">
        <v>0.52720329166666668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0.1742897253666667</v>
      </c>
      <c r="S156" s="55">
        <v>8.0631091666666668E-2</v>
      </c>
      <c r="T156" s="55">
        <v>0</v>
      </c>
      <c r="U156" s="55">
        <v>0</v>
      </c>
      <c r="V156" s="55">
        <v>3.6048800399999997E-2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4.7467000000000002E-2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5">
        <v>0</v>
      </c>
      <c r="AL156" s="55">
        <v>0</v>
      </c>
      <c r="AM156" s="55">
        <v>0</v>
      </c>
      <c r="AN156" s="55">
        <v>0</v>
      </c>
      <c r="AO156" s="55">
        <v>0</v>
      </c>
      <c r="AP156" s="55">
        <v>0</v>
      </c>
      <c r="AQ156" s="55">
        <v>0</v>
      </c>
      <c r="AR156" s="55">
        <v>0</v>
      </c>
      <c r="AS156" s="55">
        <v>0</v>
      </c>
      <c r="AT156" s="55">
        <v>0</v>
      </c>
      <c r="AU156" s="55">
        <v>0</v>
      </c>
      <c r="AV156" s="55">
        <v>14.532728766326795</v>
      </c>
      <c r="AW156" s="55">
        <v>2.2729047134</v>
      </c>
      <c r="AX156" s="55">
        <v>0</v>
      </c>
      <c r="AY156" s="55">
        <v>0</v>
      </c>
      <c r="AZ156" s="55">
        <v>36.594012902533329</v>
      </c>
      <c r="BA156" s="55">
        <v>0</v>
      </c>
      <c r="BB156" s="55">
        <v>0</v>
      </c>
      <c r="BC156" s="55">
        <v>0</v>
      </c>
      <c r="BD156" s="55">
        <v>0</v>
      </c>
      <c r="BE156" s="55">
        <v>0</v>
      </c>
      <c r="BF156" s="55">
        <v>10.611256445433332</v>
      </c>
      <c r="BG156" s="55">
        <v>0.70013824999999996</v>
      </c>
      <c r="BH156" s="55">
        <v>0</v>
      </c>
      <c r="BI156" s="55">
        <v>0</v>
      </c>
      <c r="BJ156" s="55">
        <v>9.5882583600999993</v>
      </c>
      <c r="BK156" s="33">
        <f t="shared" si="4"/>
        <v>75.615974117960107</v>
      </c>
    </row>
    <row r="157" spans="1:63">
      <c r="A157" s="53"/>
      <c r="B157" s="54" t="s">
        <v>164</v>
      </c>
      <c r="C157" s="55">
        <v>0</v>
      </c>
      <c r="D157" s="55">
        <v>0</v>
      </c>
      <c r="E157" s="55">
        <v>0</v>
      </c>
      <c r="F157" s="55">
        <v>0</v>
      </c>
      <c r="G157" s="55">
        <v>0</v>
      </c>
      <c r="H157" s="55">
        <v>0.35730762346666667</v>
      </c>
      <c r="I157" s="55">
        <v>0</v>
      </c>
      <c r="J157" s="55">
        <v>0</v>
      </c>
      <c r="K157" s="55">
        <v>0</v>
      </c>
      <c r="L157" s="55">
        <v>0.61965061070000005</v>
      </c>
      <c r="M157" s="55">
        <v>0</v>
      </c>
      <c r="N157" s="55">
        <v>0</v>
      </c>
      <c r="O157" s="55">
        <v>0</v>
      </c>
      <c r="P157" s="55">
        <v>0</v>
      </c>
      <c r="Q157" s="55">
        <v>0</v>
      </c>
      <c r="R157" s="55">
        <v>0.15518336016666667</v>
      </c>
      <c r="S157" s="55">
        <v>0.51097370666666664</v>
      </c>
      <c r="T157" s="55">
        <v>0</v>
      </c>
      <c r="U157" s="55">
        <v>0</v>
      </c>
      <c r="V157" s="55">
        <v>0.40601628629999997</v>
      </c>
      <c r="W157" s="55">
        <v>0</v>
      </c>
      <c r="X157" s="55">
        <v>0</v>
      </c>
      <c r="Y157" s="55">
        <v>0</v>
      </c>
      <c r="Z157" s="55">
        <v>0</v>
      </c>
      <c r="AA157" s="55">
        <v>0</v>
      </c>
      <c r="AB157" s="55">
        <v>2.1735732033333326E-2</v>
      </c>
      <c r="AC157" s="55">
        <v>0</v>
      </c>
      <c r="AD157" s="55">
        <v>0</v>
      </c>
      <c r="AE157" s="55">
        <v>0</v>
      </c>
      <c r="AF157" s="55">
        <v>8.9570325000000006E-2</v>
      </c>
      <c r="AG157" s="55">
        <v>0</v>
      </c>
      <c r="AH157" s="55">
        <v>0</v>
      </c>
      <c r="AI157" s="55">
        <v>0</v>
      </c>
      <c r="AJ157" s="55">
        <v>0</v>
      </c>
      <c r="AK157" s="55">
        <v>0</v>
      </c>
      <c r="AL157" s="55">
        <v>5.9713546666666662E-3</v>
      </c>
      <c r="AM157" s="55">
        <v>0</v>
      </c>
      <c r="AN157" s="55">
        <v>0</v>
      </c>
      <c r="AO157" s="55">
        <v>0</v>
      </c>
      <c r="AP157" s="55">
        <v>0</v>
      </c>
      <c r="AQ157" s="55">
        <v>0</v>
      </c>
      <c r="AR157" s="55">
        <v>0</v>
      </c>
      <c r="AS157" s="55">
        <v>0</v>
      </c>
      <c r="AT157" s="55">
        <v>0</v>
      </c>
      <c r="AU157" s="55">
        <v>0</v>
      </c>
      <c r="AV157" s="55">
        <v>4.976466981330077</v>
      </c>
      <c r="AW157" s="55">
        <v>0.47770839999999998</v>
      </c>
      <c r="AX157" s="55">
        <v>0</v>
      </c>
      <c r="AY157" s="55">
        <v>0</v>
      </c>
      <c r="AZ157" s="55">
        <v>26.106955660866667</v>
      </c>
      <c r="BA157" s="55">
        <v>0</v>
      </c>
      <c r="BB157" s="55">
        <v>0</v>
      </c>
      <c r="BC157" s="55">
        <v>0</v>
      </c>
      <c r="BD157" s="55">
        <v>0</v>
      </c>
      <c r="BE157" s="55">
        <v>0</v>
      </c>
      <c r="BF157" s="55">
        <v>5.6470947505333324</v>
      </c>
      <c r="BG157" s="55">
        <v>1.194271E-2</v>
      </c>
      <c r="BH157" s="55">
        <v>0</v>
      </c>
      <c r="BI157" s="55">
        <v>0</v>
      </c>
      <c r="BJ157" s="55">
        <v>4.2907445960666664</v>
      </c>
      <c r="BK157" s="33">
        <f t="shared" si="4"/>
        <v>43.677322097796747</v>
      </c>
    </row>
    <row r="158" spans="1:63">
      <c r="A158" s="53"/>
      <c r="B158" s="54" t="s">
        <v>165</v>
      </c>
      <c r="C158" s="55">
        <v>0</v>
      </c>
      <c r="D158" s="55">
        <v>0</v>
      </c>
      <c r="E158" s="55">
        <v>0</v>
      </c>
      <c r="F158" s="55">
        <v>0</v>
      </c>
      <c r="G158" s="55">
        <v>0</v>
      </c>
      <c r="H158" s="55">
        <v>0.15525678313333333</v>
      </c>
      <c r="I158" s="55">
        <v>0</v>
      </c>
      <c r="J158" s="55">
        <v>0</v>
      </c>
      <c r="K158" s="55">
        <v>0</v>
      </c>
      <c r="L158" s="55">
        <v>0.39834648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0.12969634786666667</v>
      </c>
      <c r="S158" s="55">
        <v>0</v>
      </c>
      <c r="T158" s="55">
        <v>0</v>
      </c>
      <c r="U158" s="55">
        <v>0</v>
      </c>
      <c r="V158" s="55">
        <v>4.4365424399999992E-2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7.9148059999999999E-3</v>
      </c>
      <c r="AC158" s="55">
        <v>0</v>
      </c>
      <c r="AD158" s="55">
        <v>0</v>
      </c>
      <c r="AE158" s="55">
        <v>0</v>
      </c>
      <c r="AF158" s="55">
        <v>0.1215792</v>
      </c>
      <c r="AG158" s="55">
        <v>0</v>
      </c>
      <c r="AH158" s="55">
        <v>0</v>
      </c>
      <c r="AI158" s="55">
        <v>0</v>
      </c>
      <c r="AJ158" s="55">
        <v>0</v>
      </c>
      <c r="AK158" s="55">
        <v>0</v>
      </c>
      <c r="AL158" s="55">
        <v>1.3373711999999996E-3</v>
      </c>
      <c r="AM158" s="55">
        <v>0</v>
      </c>
      <c r="AN158" s="55">
        <v>0</v>
      </c>
      <c r="AO158" s="55">
        <v>0</v>
      </c>
      <c r="AP158" s="55">
        <v>0</v>
      </c>
      <c r="AQ158" s="55">
        <v>0</v>
      </c>
      <c r="AR158" s="55">
        <v>0</v>
      </c>
      <c r="AS158" s="55">
        <v>0</v>
      </c>
      <c r="AT158" s="55">
        <v>0</v>
      </c>
      <c r="AU158" s="55">
        <v>0</v>
      </c>
      <c r="AV158" s="55">
        <v>9.1433911322489188</v>
      </c>
      <c r="AW158" s="55">
        <v>1.8480038400000003</v>
      </c>
      <c r="AX158" s="55">
        <v>0</v>
      </c>
      <c r="AY158" s="55">
        <v>0</v>
      </c>
      <c r="AZ158" s="55">
        <v>21.939675118233335</v>
      </c>
      <c r="BA158" s="55">
        <v>0</v>
      </c>
      <c r="BB158" s="55">
        <v>0</v>
      </c>
      <c r="BC158" s="55">
        <v>0</v>
      </c>
      <c r="BD158" s="55">
        <v>0</v>
      </c>
      <c r="BE158" s="55">
        <v>0</v>
      </c>
      <c r="BF158" s="55">
        <v>6.4919977731666654</v>
      </c>
      <c r="BG158" s="55">
        <v>0.36635085013333329</v>
      </c>
      <c r="BH158" s="55">
        <v>0</v>
      </c>
      <c r="BI158" s="55">
        <v>0</v>
      </c>
      <c r="BJ158" s="55">
        <v>5.0360642010666652</v>
      </c>
      <c r="BK158" s="33">
        <f t="shared" si="4"/>
        <v>45.683979327448924</v>
      </c>
    </row>
    <row r="159" spans="1:63">
      <c r="A159" s="53"/>
      <c r="B159" s="54" t="s">
        <v>166</v>
      </c>
      <c r="C159" s="55">
        <v>0</v>
      </c>
      <c r="D159" s="55">
        <v>0</v>
      </c>
      <c r="E159" s="55">
        <v>0</v>
      </c>
      <c r="F159" s="55">
        <v>0</v>
      </c>
      <c r="G159" s="55">
        <v>0</v>
      </c>
      <c r="H159" s="55">
        <v>0.11399144853333334</v>
      </c>
      <c r="I159" s="55">
        <v>0</v>
      </c>
      <c r="J159" s="55">
        <v>0</v>
      </c>
      <c r="K159" s="55">
        <v>0</v>
      </c>
      <c r="L159" s="55">
        <v>0.11127549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5.6255941000000004E-2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5">
        <v>0</v>
      </c>
      <c r="AL159" s="55">
        <v>0</v>
      </c>
      <c r="AM159" s="55">
        <v>0</v>
      </c>
      <c r="AN159" s="55">
        <v>0</v>
      </c>
      <c r="AO159" s="55">
        <v>0</v>
      </c>
      <c r="AP159" s="55">
        <v>0</v>
      </c>
      <c r="AQ159" s="55">
        <v>0</v>
      </c>
      <c r="AR159" s="55">
        <v>0</v>
      </c>
      <c r="AS159" s="55">
        <v>0</v>
      </c>
      <c r="AT159" s="55">
        <v>0</v>
      </c>
      <c r="AU159" s="55">
        <v>0</v>
      </c>
      <c r="AV159" s="55">
        <v>8.6906311470952033</v>
      </c>
      <c r="AW159" s="55">
        <v>1.1285316999999999</v>
      </c>
      <c r="AX159" s="55">
        <v>0</v>
      </c>
      <c r="AY159" s="55">
        <v>0</v>
      </c>
      <c r="AZ159" s="55">
        <v>16.082783648533336</v>
      </c>
      <c r="BA159" s="55">
        <v>0</v>
      </c>
      <c r="BB159" s="55">
        <v>0</v>
      </c>
      <c r="BC159" s="55">
        <v>0</v>
      </c>
      <c r="BD159" s="55">
        <v>0</v>
      </c>
      <c r="BE159" s="55">
        <v>0</v>
      </c>
      <c r="BF159" s="55">
        <v>3.1608375443666663</v>
      </c>
      <c r="BG159" s="55">
        <v>0.96222276000000007</v>
      </c>
      <c r="BH159" s="55">
        <v>0</v>
      </c>
      <c r="BI159" s="55">
        <v>0</v>
      </c>
      <c r="BJ159" s="55">
        <v>4.7740757775999993</v>
      </c>
      <c r="BK159" s="33">
        <f t="shared" si="4"/>
        <v>35.080605457128542</v>
      </c>
    </row>
    <row r="160" spans="1:63">
      <c r="A160" s="53"/>
      <c r="B160" s="54" t="s">
        <v>167</v>
      </c>
      <c r="C160" s="55">
        <v>0</v>
      </c>
      <c r="D160" s="55">
        <v>0</v>
      </c>
      <c r="E160" s="55">
        <v>0</v>
      </c>
      <c r="F160" s="55">
        <v>0</v>
      </c>
      <c r="G160" s="55">
        <v>0</v>
      </c>
      <c r="H160" s="55">
        <v>0.17069582070000003</v>
      </c>
      <c r="I160" s="55">
        <v>0</v>
      </c>
      <c r="J160" s="55">
        <v>0</v>
      </c>
      <c r="K160" s="55">
        <v>0</v>
      </c>
      <c r="L160" s="55">
        <v>1.2078392699999999E-2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2.0740685666666668E-2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5">
        <v>0</v>
      </c>
      <c r="AL160" s="55">
        <v>0</v>
      </c>
      <c r="AM160" s="55">
        <v>0</v>
      </c>
      <c r="AN160" s="55">
        <v>0</v>
      </c>
      <c r="AO160" s="55">
        <v>0</v>
      </c>
      <c r="AP160" s="55">
        <v>0</v>
      </c>
      <c r="AQ160" s="55">
        <v>0</v>
      </c>
      <c r="AR160" s="55">
        <v>0</v>
      </c>
      <c r="AS160" s="55">
        <v>0</v>
      </c>
      <c r="AT160" s="55">
        <v>0</v>
      </c>
      <c r="AU160" s="55">
        <v>0</v>
      </c>
      <c r="AV160" s="55">
        <v>5.9348066758434106</v>
      </c>
      <c r="AW160" s="55">
        <v>3.2875415000000001</v>
      </c>
      <c r="AX160" s="55">
        <v>0</v>
      </c>
      <c r="AY160" s="55">
        <v>0</v>
      </c>
      <c r="AZ160" s="55">
        <v>15.049567839600002</v>
      </c>
      <c r="BA160" s="55">
        <v>0</v>
      </c>
      <c r="BB160" s="55">
        <v>0</v>
      </c>
      <c r="BC160" s="55">
        <v>0</v>
      </c>
      <c r="BD160" s="55">
        <v>0</v>
      </c>
      <c r="BE160" s="55">
        <v>0</v>
      </c>
      <c r="BF160" s="55">
        <v>1.7560001893333335</v>
      </c>
      <c r="BG160" s="55">
        <v>0.64576710000000004</v>
      </c>
      <c r="BH160" s="55">
        <v>0</v>
      </c>
      <c r="BI160" s="55">
        <v>0</v>
      </c>
      <c r="BJ160" s="55">
        <v>1.471761927</v>
      </c>
      <c r="BK160" s="33">
        <f t="shared" si="4"/>
        <v>28.348960130843412</v>
      </c>
    </row>
    <row r="161" spans="1:63">
      <c r="A161" s="53"/>
      <c r="B161" s="54" t="s">
        <v>168</v>
      </c>
      <c r="C161" s="55">
        <v>0</v>
      </c>
      <c r="D161" s="55">
        <v>0</v>
      </c>
      <c r="E161" s="55">
        <v>0</v>
      </c>
      <c r="F161" s="55">
        <v>0</v>
      </c>
      <c r="G161" s="55">
        <v>0</v>
      </c>
      <c r="H161" s="55">
        <v>0.41068712726666662</v>
      </c>
      <c r="I161" s="55">
        <v>4.4975723333333335E-2</v>
      </c>
      <c r="J161" s="55">
        <v>0</v>
      </c>
      <c r="K161" s="55">
        <v>0</v>
      </c>
      <c r="L161" s="55">
        <v>1.2102020291666669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0.25521473853333326</v>
      </c>
      <c r="S161" s="55">
        <v>0</v>
      </c>
      <c r="T161" s="55">
        <v>0</v>
      </c>
      <c r="U161" s="55">
        <v>0</v>
      </c>
      <c r="V161" s="55">
        <v>0.19468558516666665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1.8859435666666664E-2</v>
      </c>
      <c r="AC161" s="55">
        <v>0</v>
      </c>
      <c r="AD161" s="55">
        <v>0</v>
      </c>
      <c r="AE161" s="55">
        <v>0</v>
      </c>
      <c r="AF161" s="55">
        <v>0.28540308333333336</v>
      </c>
      <c r="AG161" s="55">
        <v>0</v>
      </c>
      <c r="AH161" s="55">
        <v>0</v>
      </c>
      <c r="AI161" s="55">
        <v>0</v>
      </c>
      <c r="AJ161" s="55">
        <v>0</v>
      </c>
      <c r="AK161" s="55">
        <v>0</v>
      </c>
      <c r="AL161" s="55">
        <v>1.7125324999999999E-3</v>
      </c>
      <c r="AM161" s="55">
        <v>0</v>
      </c>
      <c r="AN161" s="55">
        <v>0</v>
      </c>
      <c r="AO161" s="55">
        <v>0</v>
      </c>
      <c r="AP161" s="55">
        <v>0</v>
      </c>
      <c r="AQ161" s="55">
        <v>0</v>
      </c>
      <c r="AR161" s="55">
        <v>0</v>
      </c>
      <c r="AS161" s="55">
        <v>0</v>
      </c>
      <c r="AT161" s="55">
        <v>0</v>
      </c>
      <c r="AU161" s="55">
        <v>0</v>
      </c>
      <c r="AV161" s="55">
        <v>20.581045848000258</v>
      </c>
      <c r="AW161" s="55">
        <v>5.5529907540999996</v>
      </c>
      <c r="AX161" s="55">
        <v>0</v>
      </c>
      <c r="AY161" s="55">
        <v>0</v>
      </c>
      <c r="AZ161" s="55">
        <v>88.203387596866719</v>
      </c>
      <c r="BA161" s="55">
        <v>0</v>
      </c>
      <c r="BB161" s="55">
        <v>0</v>
      </c>
      <c r="BC161" s="55">
        <v>0</v>
      </c>
      <c r="BD161" s="55">
        <v>0</v>
      </c>
      <c r="BE161" s="55">
        <v>0</v>
      </c>
      <c r="BF161" s="55">
        <v>7.1644798863000005</v>
      </c>
      <c r="BG161" s="55">
        <v>5.7080616666666667E-2</v>
      </c>
      <c r="BH161" s="55">
        <v>0</v>
      </c>
      <c r="BI161" s="55">
        <v>0</v>
      </c>
      <c r="BJ161" s="55">
        <v>8.5951752141333344</v>
      </c>
      <c r="BK161" s="33">
        <f t="shared" si="4"/>
        <v>132.57590017103365</v>
      </c>
    </row>
    <row r="162" spans="1:63">
      <c r="A162" s="53"/>
      <c r="B162" s="54" t="s">
        <v>169</v>
      </c>
      <c r="C162" s="55">
        <v>0</v>
      </c>
      <c r="D162" s="55">
        <v>0</v>
      </c>
      <c r="E162" s="55">
        <v>0</v>
      </c>
      <c r="F162" s="55">
        <v>0</v>
      </c>
      <c r="G162" s="55">
        <v>0</v>
      </c>
      <c r="H162" s="55">
        <v>0.37138259383333333</v>
      </c>
      <c r="I162" s="55">
        <v>1.752426E-2</v>
      </c>
      <c r="J162" s="55">
        <v>0</v>
      </c>
      <c r="K162" s="55">
        <v>0</v>
      </c>
      <c r="L162" s="55">
        <v>0.3504852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8.779677926666668E-2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2.2574820000000012E-3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5">
        <v>0</v>
      </c>
      <c r="AL162" s="55">
        <v>2.2574820000000012E-3</v>
      </c>
      <c r="AM162" s="55">
        <v>0</v>
      </c>
      <c r="AN162" s="55">
        <v>0</v>
      </c>
      <c r="AO162" s="55">
        <v>0</v>
      </c>
      <c r="AP162" s="55">
        <v>0</v>
      </c>
      <c r="AQ162" s="55">
        <v>0</v>
      </c>
      <c r="AR162" s="55">
        <v>0</v>
      </c>
      <c r="AS162" s="55">
        <v>0</v>
      </c>
      <c r="AT162" s="55">
        <v>0</v>
      </c>
      <c r="AU162" s="55">
        <v>0</v>
      </c>
      <c r="AV162" s="55">
        <v>22.708358071271128</v>
      </c>
      <c r="AW162" s="55">
        <v>0.16479618600000001</v>
      </c>
      <c r="AX162" s="55">
        <v>0</v>
      </c>
      <c r="AY162" s="55">
        <v>0</v>
      </c>
      <c r="AZ162" s="55">
        <v>43.160836600033335</v>
      </c>
      <c r="BA162" s="55">
        <v>0</v>
      </c>
      <c r="BB162" s="55">
        <v>0</v>
      </c>
      <c r="BC162" s="55">
        <v>0</v>
      </c>
      <c r="BD162" s="55">
        <v>0</v>
      </c>
      <c r="BE162" s="55">
        <v>0</v>
      </c>
      <c r="BF162" s="55">
        <v>15.132288162766669</v>
      </c>
      <c r="BG162" s="55">
        <v>1.3477167539999999</v>
      </c>
      <c r="BH162" s="55">
        <v>1.128741</v>
      </c>
      <c r="BI162" s="55">
        <v>0</v>
      </c>
      <c r="BJ162" s="55">
        <v>17.243193250766673</v>
      </c>
      <c r="BK162" s="33">
        <f t="shared" si="4"/>
        <v>101.71763382193782</v>
      </c>
    </row>
    <row r="163" spans="1:63">
      <c r="A163" s="53"/>
      <c r="B163" s="54" t="s">
        <v>170</v>
      </c>
      <c r="C163" s="55">
        <v>0</v>
      </c>
      <c r="D163" s="55">
        <v>0</v>
      </c>
      <c r="E163" s="55">
        <v>0</v>
      </c>
      <c r="F163" s="55">
        <v>0</v>
      </c>
      <c r="G163" s="55">
        <v>0</v>
      </c>
      <c r="H163" s="55">
        <v>0.89797625926666669</v>
      </c>
      <c r="I163" s="55">
        <v>0</v>
      </c>
      <c r="J163" s="55">
        <v>0</v>
      </c>
      <c r="K163" s="55">
        <v>0</v>
      </c>
      <c r="L163" s="55">
        <v>1.6348761000000001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9.680638300000001E-2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8.9177792666666672E-2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5">
        <v>0</v>
      </c>
      <c r="AL163" s="55">
        <v>2.7694966666666669E-3</v>
      </c>
      <c r="AM163" s="55">
        <v>0</v>
      </c>
      <c r="AN163" s="55">
        <v>0</v>
      </c>
      <c r="AO163" s="55">
        <v>0</v>
      </c>
      <c r="AP163" s="55">
        <v>0</v>
      </c>
      <c r="AQ163" s="55">
        <v>0</v>
      </c>
      <c r="AR163" s="55">
        <v>0</v>
      </c>
      <c r="AS163" s="55">
        <v>0</v>
      </c>
      <c r="AT163" s="55">
        <v>0</v>
      </c>
      <c r="AU163" s="55">
        <v>0</v>
      </c>
      <c r="AV163" s="55">
        <v>69.757536299012173</v>
      </c>
      <c r="AW163" s="55">
        <v>1.5509181333333333</v>
      </c>
      <c r="AX163" s="55">
        <v>0</v>
      </c>
      <c r="AY163" s="55">
        <v>0</v>
      </c>
      <c r="AZ163" s="55">
        <v>4.2354713861333337</v>
      </c>
      <c r="BA163" s="55">
        <v>0</v>
      </c>
      <c r="BB163" s="55">
        <v>0</v>
      </c>
      <c r="BC163" s="55">
        <v>0</v>
      </c>
      <c r="BD163" s="55">
        <v>0</v>
      </c>
      <c r="BE163" s="55">
        <v>0</v>
      </c>
      <c r="BF163" s="55">
        <v>9.9769104750666671</v>
      </c>
      <c r="BG163" s="55">
        <v>0.11077986666666667</v>
      </c>
      <c r="BH163" s="55">
        <v>0</v>
      </c>
      <c r="BI163" s="55">
        <v>0</v>
      </c>
      <c r="BJ163" s="55">
        <v>0.40988550666666673</v>
      </c>
      <c r="BK163" s="33">
        <f t="shared" si="4"/>
        <v>88.763107698478834</v>
      </c>
    </row>
    <row r="164" spans="1:63">
      <c r="A164" s="53"/>
      <c r="B164" s="54" t="s">
        <v>171</v>
      </c>
      <c r="C164" s="55">
        <v>0</v>
      </c>
      <c r="D164" s="55">
        <v>0</v>
      </c>
      <c r="E164" s="55">
        <v>0</v>
      </c>
      <c r="F164" s="55">
        <v>0</v>
      </c>
      <c r="G164" s="55">
        <v>0</v>
      </c>
      <c r="H164" s="55">
        <v>68.656430607133316</v>
      </c>
      <c r="I164" s="55">
        <v>163.4793049626</v>
      </c>
      <c r="J164" s="55">
        <v>0</v>
      </c>
      <c r="K164" s="55">
        <v>0</v>
      </c>
      <c r="L164" s="55">
        <v>47.065094380333321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14.560468017633335</v>
      </c>
      <c r="S164" s="55">
        <v>9.9491323695666658</v>
      </c>
      <c r="T164" s="55">
        <v>0.42543489280000002</v>
      </c>
      <c r="U164" s="55">
        <v>0</v>
      </c>
      <c r="V164" s="55">
        <v>6.6345624481333321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2.8480799484666663</v>
      </c>
      <c r="AC164" s="55">
        <v>0.74194548999999976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5">
        <v>0</v>
      </c>
      <c r="AL164" s="55">
        <v>7.394111913333333E-2</v>
      </c>
      <c r="AM164" s="55">
        <v>0</v>
      </c>
      <c r="AN164" s="55">
        <v>0</v>
      </c>
      <c r="AO164" s="55">
        <v>0</v>
      </c>
      <c r="AP164" s="55">
        <v>0</v>
      </c>
      <c r="AQ164" s="55">
        <v>0</v>
      </c>
      <c r="AR164" s="55">
        <v>0</v>
      </c>
      <c r="AS164" s="55">
        <v>0</v>
      </c>
      <c r="AT164" s="55">
        <v>0</v>
      </c>
      <c r="AU164" s="55">
        <v>0</v>
      </c>
      <c r="AV164" s="55">
        <v>232.20465695025874</v>
      </c>
      <c r="AW164" s="55">
        <v>307.94016296090012</v>
      </c>
      <c r="AX164" s="55">
        <v>43.158055898566666</v>
      </c>
      <c r="AY164" s="55">
        <v>0</v>
      </c>
      <c r="AZ164" s="55">
        <v>317.5524685705667</v>
      </c>
      <c r="BA164" s="55">
        <v>0</v>
      </c>
      <c r="BB164" s="55">
        <v>0</v>
      </c>
      <c r="BC164" s="55">
        <v>0</v>
      </c>
      <c r="BD164" s="55">
        <v>0</v>
      </c>
      <c r="BE164" s="55">
        <v>0</v>
      </c>
      <c r="BF164" s="55">
        <v>52.080319087366675</v>
      </c>
      <c r="BG164" s="55">
        <v>24.833149830933333</v>
      </c>
      <c r="BH164" s="55">
        <v>6.9836760841000007</v>
      </c>
      <c r="BI164" s="55">
        <v>0</v>
      </c>
      <c r="BJ164" s="55">
        <v>34.727655312766657</v>
      </c>
      <c r="BK164" s="33">
        <f t="shared" si="4"/>
        <v>1333.9145389312587</v>
      </c>
    </row>
    <row r="165" spans="1:63">
      <c r="A165" s="53"/>
      <c r="B165" s="54" t="s">
        <v>172</v>
      </c>
      <c r="C165" s="55">
        <v>0</v>
      </c>
      <c r="D165" s="55">
        <v>0</v>
      </c>
      <c r="E165" s="55">
        <v>0</v>
      </c>
      <c r="F165" s="55">
        <v>0</v>
      </c>
      <c r="G165" s="55">
        <v>0</v>
      </c>
      <c r="H165" s="55">
        <v>0.22495941673333333</v>
      </c>
      <c r="I165" s="55">
        <v>0.49135173666666665</v>
      </c>
      <c r="J165" s="55">
        <v>0</v>
      </c>
      <c r="K165" s="55">
        <v>0</v>
      </c>
      <c r="L165" s="55">
        <v>0.27517635310000005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0.26125272506666669</v>
      </c>
      <c r="S165" s="55">
        <v>0</v>
      </c>
      <c r="T165" s="55">
        <v>0</v>
      </c>
      <c r="U165" s="55">
        <v>0</v>
      </c>
      <c r="V165" s="55">
        <v>7.9678660000000012E-2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1.2645533333333334E-2</v>
      </c>
      <c r="AC165" s="55">
        <v>0</v>
      </c>
      <c r="AD165" s="55">
        <v>0</v>
      </c>
      <c r="AE165" s="55">
        <v>0</v>
      </c>
      <c r="AF165" s="55">
        <v>0.12645533333333334</v>
      </c>
      <c r="AG165" s="55">
        <v>0</v>
      </c>
      <c r="AH165" s="55">
        <v>0</v>
      </c>
      <c r="AI165" s="55">
        <v>0</v>
      </c>
      <c r="AJ165" s="55">
        <v>0</v>
      </c>
      <c r="AK165" s="55">
        <v>0</v>
      </c>
      <c r="AL165" s="55">
        <v>0</v>
      </c>
      <c r="AM165" s="55">
        <v>0</v>
      </c>
      <c r="AN165" s="55">
        <v>0</v>
      </c>
      <c r="AO165" s="55">
        <v>0</v>
      </c>
      <c r="AP165" s="55">
        <v>0</v>
      </c>
      <c r="AQ165" s="55">
        <v>0</v>
      </c>
      <c r="AR165" s="55">
        <v>0</v>
      </c>
      <c r="AS165" s="55">
        <v>0</v>
      </c>
      <c r="AT165" s="55">
        <v>0</v>
      </c>
      <c r="AU165" s="55">
        <v>0</v>
      </c>
      <c r="AV165" s="55">
        <v>41.511210111168324</v>
      </c>
      <c r="AW165" s="55">
        <v>3.5887896526666667</v>
      </c>
      <c r="AX165" s="55">
        <v>0</v>
      </c>
      <c r="AY165" s="55">
        <v>0</v>
      </c>
      <c r="AZ165" s="55">
        <v>77.412274144066672</v>
      </c>
      <c r="BA165" s="55">
        <v>0</v>
      </c>
      <c r="BB165" s="55">
        <v>0</v>
      </c>
      <c r="BC165" s="55">
        <v>0</v>
      </c>
      <c r="BD165" s="55">
        <v>0</v>
      </c>
      <c r="BE165" s="55">
        <v>0</v>
      </c>
      <c r="BF165" s="55">
        <v>34.015160353533332</v>
      </c>
      <c r="BG165" s="55">
        <v>0.74413457029999996</v>
      </c>
      <c r="BH165" s="55">
        <v>0.12645533333333334</v>
      </c>
      <c r="BI165" s="55">
        <v>0</v>
      </c>
      <c r="BJ165" s="55">
        <v>23.201579625433329</v>
      </c>
      <c r="BK165" s="33">
        <f t="shared" si="4"/>
        <v>182.07112354873499</v>
      </c>
    </row>
    <row r="166" spans="1:63">
      <c r="A166" s="53"/>
      <c r="B166" s="54" t="s">
        <v>173</v>
      </c>
      <c r="C166" s="55">
        <v>0</v>
      </c>
      <c r="D166" s="55">
        <v>0</v>
      </c>
      <c r="E166" s="55">
        <v>0</v>
      </c>
      <c r="F166" s="55">
        <v>0</v>
      </c>
      <c r="G166" s="55">
        <v>0</v>
      </c>
      <c r="H166" s="55">
        <v>0.34157080396666661</v>
      </c>
      <c r="I166" s="55">
        <v>6.4938566666666668</v>
      </c>
      <c r="J166" s="55">
        <v>0</v>
      </c>
      <c r="K166" s="55">
        <v>0</v>
      </c>
      <c r="L166" s="55">
        <v>2.8482293118333333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9.7953985533333315E-2</v>
      </c>
      <c r="S166" s="55">
        <v>0</v>
      </c>
      <c r="T166" s="55">
        <v>0</v>
      </c>
      <c r="U166" s="55">
        <v>0</v>
      </c>
      <c r="V166" s="55">
        <v>0.20455648500000001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5">
        <v>0</v>
      </c>
      <c r="AL166" s="55">
        <v>0</v>
      </c>
      <c r="AM166" s="55">
        <v>0</v>
      </c>
      <c r="AN166" s="55">
        <v>0</v>
      </c>
      <c r="AO166" s="55">
        <v>0</v>
      </c>
      <c r="AP166" s="55">
        <v>0</v>
      </c>
      <c r="AQ166" s="55">
        <v>0</v>
      </c>
      <c r="AR166" s="55">
        <v>0</v>
      </c>
      <c r="AS166" s="55">
        <v>0</v>
      </c>
      <c r="AT166" s="55">
        <v>0</v>
      </c>
      <c r="AU166" s="55">
        <v>0</v>
      </c>
      <c r="AV166" s="55">
        <v>2.8156150362738348</v>
      </c>
      <c r="AW166" s="55">
        <v>1.17041554</v>
      </c>
      <c r="AX166" s="55">
        <v>0</v>
      </c>
      <c r="AY166" s="55">
        <v>0</v>
      </c>
      <c r="AZ166" s="55">
        <v>2.3261278908333329</v>
      </c>
      <c r="BA166" s="55">
        <v>0</v>
      </c>
      <c r="BB166" s="55">
        <v>0</v>
      </c>
      <c r="BC166" s="55">
        <v>0</v>
      </c>
      <c r="BD166" s="55">
        <v>0</v>
      </c>
      <c r="BE166" s="55">
        <v>0</v>
      </c>
      <c r="BF166" s="55">
        <v>5.8072903652666659</v>
      </c>
      <c r="BG166" s="55">
        <v>0.75510679999999997</v>
      </c>
      <c r="BH166" s="55">
        <v>0</v>
      </c>
      <c r="BI166" s="55">
        <v>0</v>
      </c>
      <c r="BJ166" s="55">
        <v>3.0353036258333335</v>
      </c>
      <c r="BK166" s="33">
        <f t="shared" si="4"/>
        <v>25.896026511207168</v>
      </c>
    </row>
    <row r="167" spans="1:63">
      <c r="A167" s="53"/>
      <c r="B167" s="54" t="s">
        <v>174</v>
      </c>
      <c r="C167" s="55">
        <v>0</v>
      </c>
      <c r="D167" s="55">
        <v>0</v>
      </c>
      <c r="E167" s="55">
        <v>0</v>
      </c>
      <c r="F167" s="55">
        <v>0</v>
      </c>
      <c r="G167" s="55">
        <v>0</v>
      </c>
      <c r="H167" s="55">
        <v>0.46580779503333331</v>
      </c>
      <c r="I167" s="55">
        <v>2.6625793333333334</v>
      </c>
      <c r="J167" s="55">
        <v>0</v>
      </c>
      <c r="K167" s="55">
        <v>0</v>
      </c>
      <c r="L167" s="55">
        <v>4.0228145855666666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0.27795810556666667</v>
      </c>
      <c r="S167" s="55">
        <v>0.11049704233333334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6.4298816666666665E-3</v>
      </c>
      <c r="AC167" s="55">
        <v>0</v>
      </c>
      <c r="AD167" s="55">
        <v>0</v>
      </c>
      <c r="AE167" s="55">
        <v>0</v>
      </c>
      <c r="AF167" s="55">
        <v>0.19289645</v>
      </c>
      <c r="AG167" s="55">
        <v>0</v>
      </c>
      <c r="AH167" s="55">
        <v>0</v>
      </c>
      <c r="AI167" s="55">
        <v>0</v>
      </c>
      <c r="AJ167" s="55">
        <v>0</v>
      </c>
      <c r="AK167" s="55">
        <v>0</v>
      </c>
      <c r="AL167" s="55">
        <v>0</v>
      </c>
      <c r="AM167" s="55">
        <v>0</v>
      </c>
      <c r="AN167" s="55">
        <v>0</v>
      </c>
      <c r="AO167" s="55">
        <v>0</v>
      </c>
      <c r="AP167" s="55">
        <v>0</v>
      </c>
      <c r="AQ167" s="55">
        <v>0</v>
      </c>
      <c r="AR167" s="55">
        <v>0</v>
      </c>
      <c r="AS167" s="55">
        <v>0</v>
      </c>
      <c r="AT167" s="55">
        <v>0</v>
      </c>
      <c r="AU167" s="55">
        <v>0</v>
      </c>
      <c r="AV167" s="55">
        <v>4.9601422750113606</v>
      </c>
      <c r="AW167" s="55">
        <v>0.37236909189999995</v>
      </c>
      <c r="AX167" s="55">
        <v>0</v>
      </c>
      <c r="AY167" s="55">
        <v>0</v>
      </c>
      <c r="AZ167" s="55">
        <v>2.9352091768666666</v>
      </c>
      <c r="BA167" s="55">
        <v>0</v>
      </c>
      <c r="BB167" s="55">
        <v>0</v>
      </c>
      <c r="BC167" s="55">
        <v>0</v>
      </c>
      <c r="BD167" s="55">
        <v>0</v>
      </c>
      <c r="BE167" s="55">
        <v>0</v>
      </c>
      <c r="BF167" s="55">
        <v>6.195836676033335</v>
      </c>
      <c r="BG167" s="55">
        <v>0.46293862013333331</v>
      </c>
      <c r="BH167" s="55">
        <v>0</v>
      </c>
      <c r="BI167" s="55">
        <v>0</v>
      </c>
      <c r="BJ167" s="55">
        <v>4.1536200155999987</v>
      </c>
      <c r="BK167" s="33">
        <f t="shared" si="4"/>
        <v>26.819099049044691</v>
      </c>
    </row>
    <row r="168" spans="1:63">
      <c r="A168" s="53"/>
      <c r="B168" s="54" t="s">
        <v>175</v>
      </c>
      <c r="C168" s="55">
        <v>0</v>
      </c>
      <c r="D168" s="55">
        <v>0</v>
      </c>
      <c r="E168" s="55">
        <v>0</v>
      </c>
      <c r="F168" s="55">
        <v>0</v>
      </c>
      <c r="G168" s="55">
        <v>0</v>
      </c>
      <c r="H168" s="55">
        <v>0.34237884456666667</v>
      </c>
      <c r="I168" s="55">
        <v>0</v>
      </c>
      <c r="J168" s="55">
        <v>0</v>
      </c>
      <c r="K168" s="55">
        <v>0</v>
      </c>
      <c r="L168" s="55">
        <v>0.57935698999999996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0.26604600943333334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6.8877673333333334E-2</v>
      </c>
      <c r="AC168" s="55">
        <v>0</v>
      </c>
      <c r="AD168" s="55">
        <v>0</v>
      </c>
      <c r="AE168" s="55">
        <v>0</v>
      </c>
      <c r="AF168" s="55">
        <v>6.2616066666666664E-2</v>
      </c>
      <c r="AG168" s="55">
        <v>0</v>
      </c>
      <c r="AH168" s="55">
        <v>0</v>
      </c>
      <c r="AI168" s="55">
        <v>0</v>
      </c>
      <c r="AJ168" s="55">
        <v>0</v>
      </c>
      <c r="AK168" s="55">
        <v>0</v>
      </c>
      <c r="AL168" s="55">
        <v>1.2523213333333333E-2</v>
      </c>
      <c r="AM168" s="55">
        <v>0</v>
      </c>
      <c r="AN168" s="55">
        <v>0</v>
      </c>
      <c r="AO168" s="55">
        <v>0</v>
      </c>
      <c r="AP168" s="55">
        <v>0</v>
      </c>
      <c r="AQ168" s="55">
        <v>0</v>
      </c>
      <c r="AR168" s="55">
        <v>0</v>
      </c>
      <c r="AS168" s="55">
        <v>0</v>
      </c>
      <c r="AT168" s="55">
        <v>0</v>
      </c>
      <c r="AU168" s="55">
        <v>0</v>
      </c>
      <c r="AV168" s="55">
        <v>36.517953216560237</v>
      </c>
      <c r="AW168" s="55">
        <v>4.6802704132999997</v>
      </c>
      <c r="AX168" s="55">
        <v>0</v>
      </c>
      <c r="AY168" s="55">
        <v>0</v>
      </c>
      <c r="AZ168" s="55">
        <v>64.314573296033331</v>
      </c>
      <c r="BA168" s="55">
        <v>0</v>
      </c>
      <c r="BB168" s="55">
        <v>0</v>
      </c>
      <c r="BC168" s="55">
        <v>0</v>
      </c>
      <c r="BD168" s="55">
        <v>0</v>
      </c>
      <c r="BE168" s="55">
        <v>0</v>
      </c>
      <c r="BF168" s="55">
        <v>29.81585680349999</v>
      </c>
      <c r="BG168" s="55">
        <v>1.6236220854666668</v>
      </c>
      <c r="BH168" s="55">
        <v>1.2523213333333334</v>
      </c>
      <c r="BI168" s="55">
        <v>0</v>
      </c>
      <c r="BJ168" s="55">
        <v>21.242492937533335</v>
      </c>
      <c r="BK168" s="33">
        <f t="shared" si="4"/>
        <v>160.77888888306023</v>
      </c>
    </row>
    <row r="169" spans="1:63">
      <c r="A169" s="53"/>
      <c r="B169" s="54" t="s">
        <v>176</v>
      </c>
      <c r="C169" s="55">
        <v>0</v>
      </c>
      <c r="D169" s="55">
        <v>0</v>
      </c>
      <c r="E169" s="55">
        <v>0</v>
      </c>
      <c r="F169" s="55">
        <v>0</v>
      </c>
      <c r="G169" s="55">
        <v>0</v>
      </c>
      <c r="H169" s="55">
        <v>0.15778839643333331</v>
      </c>
      <c r="I169" s="55">
        <v>0</v>
      </c>
      <c r="J169" s="55">
        <v>0</v>
      </c>
      <c r="K169" s="55">
        <v>0</v>
      </c>
      <c r="L169" s="55">
        <v>0.28332707333333329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1.7401955866666666E-2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5">
        <v>0</v>
      </c>
      <c r="AL169" s="55">
        <v>0</v>
      </c>
      <c r="AM169" s="55">
        <v>0</v>
      </c>
      <c r="AN169" s="55">
        <v>0</v>
      </c>
      <c r="AO169" s="55">
        <v>0</v>
      </c>
      <c r="AP169" s="55">
        <v>0</v>
      </c>
      <c r="AQ169" s="55">
        <v>0</v>
      </c>
      <c r="AR169" s="55">
        <v>0</v>
      </c>
      <c r="AS169" s="55">
        <v>0</v>
      </c>
      <c r="AT169" s="55">
        <v>0</v>
      </c>
      <c r="AU169" s="55">
        <v>0</v>
      </c>
      <c r="AV169" s="55">
        <v>6.9675590805567351</v>
      </c>
      <c r="AW169" s="55">
        <v>0</v>
      </c>
      <c r="AX169" s="55">
        <v>0</v>
      </c>
      <c r="AY169" s="55">
        <v>0</v>
      </c>
      <c r="AZ169" s="55">
        <v>34.453527203166658</v>
      </c>
      <c r="BA169" s="55">
        <v>0</v>
      </c>
      <c r="BB169" s="55">
        <v>0</v>
      </c>
      <c r="BC169" s="55">
        <v>0</v>
      </c>
      <c r="BD169" s="55">
        <v>0</v>
      </c>
      <c r="BE169" s="55">
        <v>0</v>
      </c>
      <c r="BF169" s="55">
        <v>2.5422346435000001</v>
      </c>
      <c r="BG169" s="55">
        <v>0</v>
      </c>
      <c r="BH169" s="55">
        <v>0</v>
      </c>
      <c r="BI169" s="55">
        <v>0</v>
      </c>
      <c r="BJ169" s="55">
        <v>2.4198952788999999</v>
      </c>
      <c r="BK169" s="33">
        <f t="shared" si="4"/>
        <v>46.841733631756732</v>
      </c>
    </row>
    <row r="170" spans="1:63">
      <c r="A170" s="53"/>
      <c r="B170" s="54" t="s">
        <v>177</v>
      </c>
      <c r="C170" s="55">
        <v>0</v>
      </c>
      <c r="D170" s="55">
        <v>0</v>
      </c>
      <c r="E170" s="55">
        <v>0</v>
      </c>
      <c r="F170" s="55">
        <v>0</v>
      </c>
      <c r="G170" s="55">
        <v>0</v>
      </c>
      <c r="H170" s="55">
        <v>5.6164285500000001E-2</v>
      </c>
      <c r="I170" s="55">
        <v>5.1645320000000003</v>
      </c>
      <c r="J170" s="55">
        <v>0</v>
      </c>
      <c r="K170" s="55">
        <v>0</v>
      </c>
      <c r="L170" s="55">
        <v>6.4556649999999993E-2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1.8989383966666669E-2</v>
      </c>
      <c r="S170" s="55">
        <v>0</v>
      </c>
      <c r="T170" s="55">
        <v>0</v>
      </c>
      <c r="U170" s="55">
        <v>0</v>
      </c>
      <c r="V170" s="55">
        <v>1.2911330000000003E-3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5">
        <v>0</v>
      </c>
      <c r="AL170" s="55">
        <v>0</v>
      </c>
      <c r="AM170" s="55">
        <v>0</v>
      </c>
      <c r="AN170" s="55">
        <v>0</v>
      </c>
      <c r="AO170" s="55">
        <v>0</v>
      </c>
      <c r="AP170" s="55">
        <v>0</v>
      </c>
      <c r="AQ170" s="55">
        <v>0</v>
      </c>
      <c r="AR170" s="55">
        <v>0</v>
      </c>
      <c r="AS170" s="55">
        <v>0</v>
      </c>
      <c r="AT170" s="55">
        <v>0</v>
      </c>
      <c r="AU170" s="55">
        <v>0</v>
      </c>
      <c r="AV170" s="55">
        <v>2.9197691116045057</v>
      </c>
      <c r="AW170" s="55">
        <v>0.86873313333333346</v>
      </c>
      <c r="AX170" s="55">
        <v>0</v>
      </c>
      <c r="AY170" s="55">
        <v>0</v>
      </c>
      <c r="AZ170" s="55">
        <v>16.205185795866665</v>
      </c>
      <c r="BA170" s="55">
        <v>0</v>
      </c>
      <c r="BB170" s="55">
        <v>0</v>
      </c>
      <c r="BC170" s="55">
        <v>0</v>
      </c>
      <c r="BD170" s="55">
        <v>0</v>
      </c>
      <c r="BE170" s="55">
        <v>0</v>
      </c>
      <c r="BF170" s="55">
        <v>0.74273613723333343</v>
      </c>
      <c r="BG170" s="55">
        <v>0</v>
      </c>
      <c r="BH170" s="55">
        <v>0</v>
      </c>
      <c r="BI170" s="55">
        <v>0</v>
      </c>
      <c r="BJ170" s="55">
        <v>0.87864972083333337</v>
      </c>
      <c r="BK170" s="33">
        <f t="shared" si="4"/>
        <v>26.920607351337839</v>
      </c>
    </row>
    <row r="171" spans="1:63">
      <c r="A171" s="53"/>
      <c r="B171" s="54" t="s">
        <v>178</v>
      </c>
      <c r="C171" s="55">
        <v>0</v>
      </c>
      <c r="D171" s="55">
        <v>0</v>
      </c>
      <c r="E171" s="55">
        <v>0</v>
      </c>
      <c r="F171" s="55">
        <v>0</v>
      </c>
      <c r="G171" s="55">
        <v>0</v>
      </c>
      <c r="H171" s="55">
        <v>0.45998810723333333</v>
      </c>
      <c r="I171" s="55">
        <v>0</v>
      </c>
      <c r="J171" s="55">
        <v>0</v>
      </c>
      <c r="K171" s="55">
        <v>0</v>
      </c>
      <c r="L171" s="55">
        <v>2.3929672861333335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0.35257779243333331</v>
      </c>
      <c r="S171" s="55">
        <v>0</v>
      </c>
      <c r="T171" s="55">
        <v>0</v>
      </c>
      <c r="U171" s="55">
        <v>0</v>
      </c>
      <c r="V171" s="55">
        <v>5.8713349999999997E-2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4.7214231999999995E-2</v>
      </c>
      <c r="AC171" s="55">
        <v>0</v>
      </c>
      <c r="AD171" s="55">
        <v>0</v>
      </c>
      <c r="AE171" s="55">
        <v>0</v>
      </c>
      <c r="AF171" s="55">
        <v>0.22753846666666666</v>
      </c>
      <c r="AG171" s="55">
        <v>0</v>
      </c>
      <c r="AH171" s="55">
        <v>0</v>
      </c>
      <c r="AI171" s="55">
        <v>0</v>
      </c>
      <c r="AJ171" s="55">
        <v>0</v>
      </c>
      <c r="AK171" s="55">
        <v>0</v>
      </c>
      <c r="AL171" s="55">
        <v>6.8261543333333332E-3</v>
      </c>
      <c r="AM171" s="55">
        <v>0</v>
      </c>
      <c r="AN171" s="55">
        <v>0</v>
      </c>
      <c r="AO171" s="55">
        <v>0</v>
      </c>
      <c r="AP171" s="55">
        <v>0</v>
      </c>
      <c r="AQ171" s="55">
        <v>0</v>
      </c>
      <c r="AR171" s="55">
        <v>0</v>
      </c>
      <c r="AS171" s="55">
        <v>0</v>
      </c>
      <c r="AT171" s="55">
        <v>0</v>
      </c>
      <c r="AU171" s="55">
        <v>0</v>
      </c>
      <c r="AV171" s="55">
        <v>11.509364622630795</v>
      </c>
      <c r="AW171" s="55">
        <v>2.9807368480666665</v>
      </c>
      <c r="AX171" s="55">
        <v>0</v>
      </c>
      <c r="AY171" s="55">
        <v>0</v>
      </c>
      <c r="AZ171" s="55">
        <v>33.835625770566665</v>
      </c>
      <c r="BA171" s="55">
        <v>0</v>
      </c>
      <c r="BB171" s="55">
        <v>0</v>
      </c>
      <c r="BC171" s="55">
        <v>0</v>
      </c>
      <c r="BD171" s="55">
        <v>0</v>
      </c>
      <c r="BE171" s="55">
        <v>0</v>
      </c>
      <c r="BF171" s="55">
        <v>7.3926361364333326</v>
      </c>
      <c r="BG171" s="55">
        <v>1.1376926666666667E-2</v>
      </c>
      <c r="BH171" s="55">
        <v>0</v>
      </c>
      <c r="BI171" s="55">
        <v>0</v>
      </c>
      <c r="BJ171" s="55">
        <v>5.4653423573666657</v>
      </c>
      <c r="BK171" s="33">
        <f t="shared" si="4"/>
        <v>64.740908050530791</v>
      </c>
    </row>
    <row r="172" spans="1:63">
      <c r="A172" s="53"/>
      <c r="B172" s="54" t="s">
        <v>179</v>
      </c>
      <c r="C172" s="55">
        <v>0</v>
      </c>
      <c r="D172" s="55">
        <v>0</v>
      </c>
      <c r="E172" s="55">
        <v>0</v>
      </c>
      <c r="F172" s="55">
        <v>0</v>
      </c>
      <c r="G172" s="55">
        <v>0</v>
      </c>
      <c r="H172" s="55">
        <v>0.58362337103333328</v>
      </c>
      <c r="I172" s="55">
        <v>0</v>
      </c>
      <c r="J172" s="55">
        <v>0</v>
      </c>
      <c r="K172" s="55">
        <v>0</v>
      </c>
      <c r="L172" s="55">
        <v>0.287823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0.32610931706666668</v>
      </c>
      <c r="S172" s="55">
        <v>1.9571964000000004E-2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2.3271934999999997E-3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5">
        <v>0</v>
      </c>
      <c r="AL172" s="55">
        <v>1.56749357E-2</v>
      </c>
      <c r="AM172" s="55">
        <v>0</v>
      </c>
      <c r="AN172" s="55">
        <v>0</v>
      </c>
      <c r="AO172" s="55">
        <v>0</v>
      </c>
      <c r="AP172" s="55">
        <v>0</v>
      </c>
      <c r="AQ172" s="55">
        <v>0</v>
      </c>
      <c r="AR172" s="55">
        <v>0</v>
      </c>
      <c r="AS172" s="55">
        <v>0</v>
      </c>
      <c r="AT172" s="55">
        <v>0</v>
      </c>
      <c r="AU172" s="55">
        <v>0</v>
      </c>
      <c r="AV172" s="55">
        <v>16.837163377062055</v>
      </c>
      <c r="AW172" s="55">
        <v>0.8391289999999999</v>
      </c>
      <c r="AX172" s="55">
        <v>0</v>
      </c>
      <c r="AY172" s="55">
        <v>0</v>
      </c>
      <c r="AZ172" s="55">
        <v>1.9604493976333337</v>
      </c>
      <c r="BA172" s="55">
        <v>0</v>
      </c>
      <c r="BB172" s="55">
        <v>0</v>
      </c>
      <c r="BC172" s="55">
        <v>0</v>
      </c>
      <c r="BD172" s="55">
        <v>0</v>
      </c>
      <c r="BE172" s="55">
        <v>0</v>
      </c>
      <c r="BF172" s="55">
        <v>7.4991499434000009</v>
      </c>
      <c r="BG172" s="55">
        <v>0.33565160000000005</v>
      </c>
      <c r="BH172" s="55">
        <v>0</v>
      </c>
      <c r="BI172" s="55">
        <v>0</v>
      </c>
      <c r="BJ172" s="55">
        <v>0.2734756273333333</v>
      </c>
      <c r="BK172" s="33">
        <f t="shared" si="4"/>
        <v>28.980148726728721</v>
      </c>
    </row>
    <row r="173" spans="1:63">
      <c r="A173" s="53"/>
      <c r="B173" s="54" t="s">
        <v>180</v>
      </c>
      <c r="C173" s="55">
        <v>0</v>
      </c>
      <c r="D173" s="55">
        <v>0</v>
      </c>
      <c r="E173" s="55">
        <v>0</v>
      </c>
      <c r="F173" s="55">
        <v>0</v>
      </c>
      <c r="G173" s="55">
        <v>0</v>
      </c>
      <c r="H173" s="55">
        <v>0.62803728186666663</v>
      </c>
      <c r="I173" s="55">
        <v>0</v>
      </c>
      <c r="J173" s="55">
        <v>0</v>
      </c>
      <c r="K173" s="55">
        <v>0</v>
      </c>
      <c r="L173" s="55">
        <v>0.17686581333333332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0.12839354356666666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5">
        <v>0</v>
      </c>
      <c r="AL173" s="55">
        <v>6.4617599999999996E-3</v>
      </c>
      <c r="AM173" s="55">
        <v>0</v>
      </c>
      <c r="AN173" s="55">
        <v>0</v>
      </c>
      <c r="AO173" s="55">
        <v>0</v>
      </c>
      <c r="AP173" s="55">
        <v>0</v>
      </c>
      <c r="AQ173" s="55">
        <v>0</v>
      </c>
      <c r="AR173" s="55">
        <v>0</v>
      </c>
      <c r="AS173" s="55">
        <v>0</v>
      </c>
      <c r="AT173" s="55">
        <v>0</v>
      </c>
      <c r="AU173" s="55">
        <v>0</v>
      </c>
      <c r="AV173" s="55">
        <v>34.012814853706281</v>
      </c>
      <c r="AW173" s="55">
        <v>3.6078159999999997</v>
      </c>
      <c r="AX173" s="55">
        <v>0</v>
      </c>
      <c r="AY173" s="55">
        <v>0</v>
      </c>
      <c r="AZ173" s="55">
        <v>1.6041319199999999</v>
      </c>
      <c r="BA173" s="55">
        <v>0</v>
      </c>
      <c r="BB173" s="55">
        <v>0</v>
      </c>
      <c r="BC173" s="55">
        <v>0</v>
      </c>
      <c r="BD173" s="55">
        <v>0</v>
      </c>
      <c r="BE173" s="55">
        <v>0</v>
      </c>
      <c r="BF173" s="55">
        <v>4.5755321610333333</v>
      </c>
      <c r="BG173" s="55">
        <v>1.2061844304333329</v>
      </c>
      <c r="BH173" s="55">
        <v>0</v>
      </c>
      <c r="BI173" s="55">
        <v>0</v>
      </c>
      <c r="BJ173" s="55">
        <v>0.35538603043333339</v>
      </c>
      <c r="BK173" s="33">
        <f t="shared" si="4"/>
        <v>46.301623794372944</v>
      </c>
    </row>
    <row r="174" spans="1:63">
      <c r="A174" s="53"/>
      <c r="B174" s="54" t="s">
        <v>181</v>
      </c>
      <c r="C174" s="55">
        <v>0</v>
      </c>
      <c r="D174" s="55">
        <v>0</v>
      </c>
      <c r="E174" s="55">
        <v>0</v>
      </c>
      <c r="F174" s="55">
        <v>0</v>
      </c>
      <c r="G174" s="55">
        <v>0</v>
      </c>
      <c r="H174" s="55">
        <v>0.88024794133333351</v>
      </c>
      <c r="I174" s="55">
        <v>0</v>
      </c>
      <c r="J174" s="55">
        <v>0</v>
      </c>
      <c r="K174" s="55">
        <v>0</v>
      </c>
      <c r="L174" s="55">
        <v>0.20122166276666664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0.27554287349999995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5">
        <v>0</v>
      </c>
      <c r="AL174" s="55">
        <v>0</v>
      </c>
      <c r="AM174" s="55">
        <v>0</v>
      </c>
      <c r="AN174" s="55">
        <v>0</v>
      </c>
      <c r="AO174" s="55">
        <v>0</v>
      </c>
      <c r="AP174" s="55">
        <v>0</v>
      </c>
      <c r="AQ174" s="55">
        <v>0</v>
      </c>
      <c r="AR174" s="55">
        <v>0</v>
      </c>
      <c r="AS174" s="55">
        <v>0</v>
      </c>
      <c r="AT174" s="55">
        <v>0</v>
      </c>
      <c r="AU174" s="55">
        <v>0</v>
      </c>
      <c r="AV174" s="55">
        <v>31.506136503101533</v>
      </c>
      <c r="AW174" s="55">
        <v>0.98036972999999994</v>
      </c>
      <c r="AX174" s="55">
        <v>0</v>
      </c>
      <c r="AY174" s="55">
        <v>0</v>
      </c>
      <c r="AZ174" s="55">
        <v>2.1226539425999995</v>
      </c>
      <c r="BA174" s="55">
        <v>0</v>
      </c>
      <c r="BB174" s="55">
        <v>0</v>
      </c>
      <c r="BC174" s="55">
        <v>0</v>
      </c>
      <c r="BD174" s="55">
        <v>0</v>
      </c>
      <c r="BE174" s="55">
        <v>0</v>
      </c>
      <c r="BF174" s="55">
        <v>12.043850655966665</v>
      </c>
      <c r="BG174" s="55">
        <v>2.2211066854666663</v>
      </c>
      <c r="BH174" s="55">
        <v>0</v>
      </c>
      <c r="BI174" s="55">
        <v>0</v>
      </c>
      <c r="BJ174" s="55">
        <v>0.10582311156666663</v>
      </c>
      <c r="BK174" s="33">
        <f t="shared" si="4"/>
        <v>50.336953106301522</v>
      </c>
    </row>
    <row r="175" spans="1:63">
      <c r="A175" s="53"/>
      <c r="B175" s="54" t="s">
        <v>182</v>
      </c>
      <c r="C175" s="55">
        <v>0</v>
      </c>
      <c r="D175" s="55">
        <v>0</v>
      </c>
      <c r="E175" s="55">
        <v>0</v>
      </c>
      <c r="F175" s="55">
        <v>0</v>
      </c>
      <c r="G175" s="55">
        <v>0</v>
      </c>
      <c r="H175" s="55">
        <v>0.88033766899999988</v>
      </c>
      <c r="I175" s="55">
        <v>0</v>
      </c>
      <c r="J175" s="55">
        <v>0</v>
      </c>
      <c r="K175" s="55">
        <v>0</v>
      </c>
      <c r="L175" s="55">
        <v>0.21500354399999999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0.113698616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0.54709858666666678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5">
        <v>0</v>
      </c>
      <c r="AL175" s="55">
        <v>1.5781690000000001E-2</v>
      </c>
      <c r="AM175" s="55">
        <v>0</v>
      </c>
      <c r="AN175" s="55">
        <v>0</v>
      </c>
      <c r="AO175" s="55">
        <v>0</v>
      </c>
      <c r="AP175" s="55">
        <v>0</v>
      </c>
      <c r="AQ175" s="55">
        <v>0</v>
      </c>
      <c r="AR175" s="55">
        <v>0</v>
      </c>
      <c r="AS175" s="55">
        <v>0</v>
      </c>
      <c r="AT175" s="55">
        <v>0</v>
      </c>
      <c r="AU175" s="55">
        <v>0</v>
      </c>
      <c r="AV175" s="55">
        <v>40.087203398911839</v>
      </c>
      <c r="AW175" s="55">
        <v>1.3677464666666665</v>
      </c>
      <c r="AX175" s="55">
        <v>0</v>
      </c>
      <c r="AY175" s="55">
        <v>0</v>
      </c>
      <c r="AZ175" s="55">
        <v>3.8141746630000002</v>
      </c>
      <c r="BA175" s="55">
        <v>0</v>
      </c>
      <c r="BB175" s="55">
        <v>0</v>
      </c>
      <c r="BC175" s="55">
        <v>0</v>
      </c>
      <c r="BD175" s="55">
        <v>0</v>
      </c>
      <c r="BE175" s="55">
        <v>0</v>
      </c>
      <c r="BF175" s="55">
        <v>4.8584056831666667</v>
      </c>
      <c r="BG175" s="55">
        <v>0.69961350373333342</v>
      </c>
      <c r="BH175" s="55">
        <v>0.26302816666666667</v>
      </c>
      <c r="BI175" s="55">
        <v>0</v>
      </c>
      <c r="BJ175" s="55">
        <v>0.63348986916666672</v>
      </c>
      <c r="BK175" s="33">
        <f t="shared" si="4"/>
        <v>53.495581856978504</v>
      </c>
    </row>
    <row r="176" spans="1:63">
      <c r="A176" s="53"/>
      <c r="B176" s="54" t="s">
        <v>183</v>
      </c>
      <c r="C176" s="55">
        <v>0</v>
      </c>
      <c r="D176" s="55">
        <v>0</v>
      </c>
      <c r="E176" s="55">
        <v>0</v>
      </c>
      <c r="F176" s="55">
        <v>0</v>
      </c>
      <c r="G176" s="55">
        <v>0</v>
      </c>
      <c r="H176" s="55">
        <v>0.5602193256000001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0.13534638273333333</v>
      </c>
      <c r="S176" s="55">
        <v>0</v>
      </c>
      <c r="T176" s="55">
        <v>0</v>
      </c>
      <c r="U176" s="55">
        <v>0</v>
      </c>
      <c r="V176" s="55">
        <v>2.1138226666666666E-2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5">
        <v>0</v>
      </c>
      <c r="AL176" s="55">
        <v>0</v>
      </c>
      <c r="AM176" s="55">
        <v>0</v>
      </c>
      <c r="AN176" s="55">
        <v>0</v>
      </c>
      <c r="AO176" s="55">
        <v>0</v>
      </c>
      <c r="AP176" s="55">
        <v>0</v>
      </c>
      <c r="AQ176" s="55">
        <v>0</v>
      </c>
      <c r="AR176" s="55">
        <v>0</v>
      </c>
      <c r="AS176" s="55">
        <v>0</v>
      </c>
      <c r="AT176" s="55">
        <v>0</v>
      </c>
      <c r="AU176" s="55">
        <v>0</v>
      </c>
      <c r="AV176" s="55">
        <v>10.852897533457359</v>
      </c>
      <c r="AW176" s="55">
        <v>1.2657381916666666</v>
      </c>
      <c r="AX176" s="55">
        <v>0</v>
      </c>
      <c r="AY176" s="55">
        <v>0</v>
      </c>
      <c r="AZ176" s="55">
        <v>0.23310323890000001</v>
      </c>
      <c r="BA176" s="55">
        <v>0</v>
      </c>
      <c r="BB176" s="55">
        <v>0</v>
      </c>
      <c r="BC176" s="55">
        <v>0</v>
      </c>
      <c r="BD176" s="55">
        <v>0</v>
      </c>
      <c r="BE176" s="55">
        <v>0</v>
      </c>
      <c r="BF176" s="55">
        <v>7.264015158266667</v>
      </c>
      <c r="BG176" s="55">
        <v>0.28722441003333332</v>
      </c>
      <c r="BH176" s="55">
        <v>0.51662783333333329</v>
      </c>
      <c r="BI176" s="55">
        <v>0</v>
      </c>
      <c r="BJ176" s="55">
        <v>0.23691519166666669</v>
      </c>
      <c r="BK176" s="33">
        <f t="shared" si="4"/>
        <v>21.373225492324028</v>
      </c>
    </row>
    <row r="177" spans="1:63">
      <c r="A177" s="53"/>
      <c r="B177" s="54" t="s">
        <v>184</v>
      </c>
      <c r="C177" s="55">
        <v>0</v>
      </c>
      <c r="D177" s="55">
        <v>0</v>
      </c>
      <c r="E177" s="55">
        <v>0</v>
      </c>
      <c r="F177" s="55">
        <v>0</v>
      </c>
      <c r="G177" s="55">
        <v>0</v>
      </c>
      <c r="H177" s="55">
        <v>0.90679518709999984</v>
      </c>
      <c r="I177" s="55">
        <v>0</v>
      </c>
      <c r="J177" s="55">
        <v>0</v>
      </c>
      <c r="K177" s="55">
        <v>0</v>
      </c>
      <c r="L177" s="55">
        <v>0.89735013630000016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0.47424163393333335</v>
      </c>
      <c r="S177" s="55">
        <v>0</v>
      </c>
      <c r="T177" s="55">
        <v>0</v>
      </c>
      <c r="U177" s="55">
        <v>0</v>
      </c>
      <c r="V177" s="55">
        <v>7.7057599999999999E-3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4.0577160000000001E-2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5">
        <v>0</v>
      </c>
      <c r="AL177" s="55">
        <v>0</v>
      </c>
      <c r="AM177" s="55">
        <v>0</v>
      </c>
      <c r="AN177" s="55">
        <v>0</v>
      </c>
      <c r="AO177" s="55">
        <v>0</v>
      </c>
      <c r="AP177" s="55">
        <v>0</v>
      </c>
      <c r="AQ177" s="55">
        <v>0</v>
      </c>
      <c r="AR177" s="55">
        <v>0</v>
      </c>
      <c r="AS177" s="55">
        <v>0</v>
      </c>
      <c r="AT177" s="55">
        <v>0</v>
      </c>
      <c r="AU177" s="55">
        <v>0</v>
      </c>
      <c r="AV177" s="55">
        <v>20.454296375813577</v>
      </c>
      <c r="AW177" s="55">
        <v>3.6142036291999995</v>
      </c>
      <c r="AX177" s="55">
        <v>0</v>
      </c>
      <c r="AY177" s="55">
        <v>0</v>
      </c>
      <c r="AZ177" s="55">
        <v>0.96822401406666669</v>
      </c>
      <c r="BA177" s="55">
        <v>0</v>
      </c>
      <c r="BB177" s="55">
        <v>0</v>
      </c>
      <c r="BC177" s="55">
        <v>0</v>
      </c>
      <c r="BD177" s="55">
        <v>0</v>
      </c>
      <c r="BE177" s="55">
        <v>0</v>
      </c>
      <c r="BF177" s="55">
        <v>8.5656449987333332</v>
      </c>
      <c r="BG177" s="55">
        <v>0</v>
      </c>
      <c r="BH177" s="55">
        <v>0</v>
      </c>
      <c r="BI177" s="55">
        <v>0</v>
      </c>
      <c r="BJ177" s="55">
        <v>0</v>
      </c>
      <c r="BK177" s="33">
        <f t="shared" si="4"/>
        <v>35.92903889514691</v>
      </c>
    </row>
    <row r="178" spans="1:63">
      <c r="A178" s="53"/>
      <c r="B178" s="54" t="s">
        <v>185</v>
      </c>
      <c r="C178" s="55">
        <v>0</v>
      </c>
      <c r="D178" s="55">
        <v>11.113086280566668</v>
      </c>
      <c r="E178" s="55">
        <v>0</v>
      </c>
      <c r="F178" s="55">
        <v>0</v>
      </c>
      <c r="G178" s="55">
        <v>0</v>
      </c>
      <c r="H178" s="55">
        <v>113.85238247149999</v>
      </c>
      <c r="I178" s="55">
        <v>1668.7202746553332</v>
      </c>
      <c r="J178" s="55">
        <v>134.35691570546666</v>
      </c>
      <c r="K178" s="55">
        <v>0</v>
      </c>
      <c r="L178" s="55">
        <v>135.98915779863339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53.899311636899995</v>
      </c>
      <c r="S178" s="55">
        <v>102.30601518490002</v>
      </c>
      <c r="T178" s="55">
        <v>3.1790660003000006</v>
      </c>
      <c r="U178" s="55">
        <v>0</v>
      </c>
      <c r="V178" s="55">
        <v>22.987002284500001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1.1366619167666667</v>
      </c>
      <c r="AC178" s="55">
        <v>0</v>
      </c>
      <c r="AD178" s="55">
        <v>0</v>
      </c>
      <c r="AE178" s="55">
        <v>0</v>
      </c>
      <c r="AF178" s="55">
        <v>0.55080859756666656</v>
      </c>
      <c r="AG178" s="55">
        <v>0</v>
      </c>
      <c r="AH178" s="55">
        <v>0</v>
      </c>
      <c r="AI178" s="55">
        <v>0</v>
      </c>
      <c r="AJ178" s="55">
        <v>0</v>
      </c>
      <c r="AK178" s="55">
        <v>0</v>
      </c>
      <c r="AL178" s="55">
        <v>0.16737208563333331</v>
      </c>
      <c r="AM178" s="55">
        <v>5.6524087266666662E-2</v>
      </c>
      <c r="AN178" s="55">
        <v>0</v>
      </c>
      <c r="AO178" s="55">
        <v>0</v>
      </c>
      <c r="AP178" s="55">
        <v>0</v>
      </c>
      <c r="AQ178" s="55">
        <v>0</v>
      </c>
      <c r="AR178" s="55">
        <v>0</v>
      </c>
      <c r="AS178" s="55">
        <v>0</v>
      </c>
      <c r="AT178" s="55">
        <v>0</v>
      </c>
      <c r="AU178" s="55">
        <v>0</v>
      </c>
      <c r="AV178" s="55">
        <v>683.23079096773631</v>
      </c>
      <c r="AW178" s="55">
        <v>1046.7578383972668</v>
      </c>
      <c r="AX178" s="55">
        <v>24.242024064066666</v>
      </c>
      <c r="AY178" s="55">
        <v>0</v>
      </c>
      <c r="AZ178" s="55">
        <v>406.03471706223354</v>
      </c>
      <c r="BA178" s="55">
        <v>0</v>
      </c>
      <c r="BB178" s="55">
        <v>0</v>
      </c>
      <c r="BC178" s="55">
        <v>0</v>
      </c>
      <c r="BD178" s="55">
        <v>0</v>
      </c>
      <c r="BE178" s="55">
        <v>0</v>
      </c>
      <c r="BF178" s="55">
        <v>650.27307600716665</v>
      </c>
      <c r="BG178" s="55">
        <v>341.95650238100001</v>
      </c>
      <c r="BH178" s="55">
        <v>337.56396691260005</v>
      </c>
      <c r="BI178" s="55">
        <v>0</v>
      </c>
      <c r="BJ178" s="55">
        <v>163.32848773243333</v>
      </c>
      <c r="BK178" s="33">
        <f t="shared" si="4"/>
        <v>5901.7019822298362</v>
      </c>
    </row>
    <row r="179" spans="1:63">
      <c r="A179" s="53"/>
      <c r="B179" s="54" t="s">
        <v>186</v>
      </c>
      <c r="C179" s="55">
        <v>0</v>
      </c>
      <c r="D179" s="55">
        <v>0</v>
      </c>
      <c r="E179" s="55">
        <v>0</v>
      </c>
      <c r="F179" s="55">
        <v>0</v>
      </c>
      <c r="G179" s="55">
        <v>0</v>
      </c>
      <c r="H179" s="55">
        <v>29.072623379900001</v>
      </c>
      <c r="I179" s="55">
        <v>62.022254071066669</v>
      </c>
      <c r="J179" s="55">
        <v>20.141333691833339</v>
      </c>
      <c r="K179" s="55">
        <v>0</v>
      </c>
      <c r="L179" s="55">
        <v>39.950019087200012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20.947198985399996</v>
      </c>
      <c r="S179" s="55">
        <v>16.429403977366665</v>
      </c>
      <c r="T179" s="55">
        <v>0</v>
      </c>
      <c r="U179" s="55">
        <v>0</v>
      </c>
      <c r="V179" s="55">
        <v>5.380727669233333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2.4140627466666671</v>
      </c>
      <c r="AC179" s="55">
        <v>2.2131239965999998</v>
      </c>
      <c r="AD179" s="55">
        <v>0</v>
      </c>
      <c r="AE179" s="55">
        <v>0</v>
      </c>
      <c r="AF179" s="55">
        <v>5.6390963855000003</v>
      </c>
      <c r="AG179" s="55">
        <v>0</v>
      </c>
      <c r="AH179" s="55">
        <v>0</v>
      </c>
      <c r="AI179" s="55">
        <v>0</v>
      </c>
      <c r="AJ179" s="55">
        <v>0</v>
      </c>
      <c r="AK179" s="55">
        <v>0</v>
      </c>
      <c r="AL179" s="55">
        <v>0.25389565489999999</v>
      </c>
      <c r="AM179" s="55">
        <v>0</v>
      </c>
      <c r="AN179" s="55">
        <v>0</v>
      </c>
      <c r="AO179" s="55">
        <v>0</v>
      </c>
      <c r="AP179" s="55">
        <v>0.18573881196666669</v>
      </c>
      <c r="AQ179" s="55">
        <v>0</v>
      </c>
      <c r="AR179" s="55">
        <v>0</v>
      </c>
      <c r="AS179" s="55">
        <v>0</v>
      </c>
      <c r="AT179" s="55">
        <v>0</v>
      </c>
      <c r="AU179" s="55">
        <v>0</v>
      </c>
      <c r="AV179" s="55">
        <v>420.66550622832727</v>
      </c>
      <c r="AW179" s="55">
        <v>507.42333304009986</v>
      </c>
      <c r="AX179" s="55">
        <v>1.995814215866667</v>
      </c>
      <c r="AY179" s="55">
        <v>0</v>
      </c>
      <c r="AZ179" s="55">
        <v>263.5005883252</v>
      </c>
      <c r="BA179" s="55">
        <v>0</v>
      </c>
      <c r="BB179" s="55">
        <v>0</v>
      </c>
      <c r="BC179" s="55">
        <v>0</v>
      </c>
      <c r="BD179" s="55">
        <v>0</v>
      </c>
      <c r="BE179" s="55">
        <v>0</v>
      </c>
      <c r="BF179" s="55">
        <v>752.09184309916679</v>
      </c>
      <c r="BG179" s="55">
        <v>284.17764253166661</v>
      </c>
      <c r="BH179" s="55">
        <v>8.4476978641999985</v>
      </c>
      <c r="BI179" s="55">
        <v>0</v>
      </c>
      <c r="BJ179" s="55">
        <v>154.62637780336664</v>
      </c>
      <c r="BK179" s="33">
        <f t="shared" si="4"/>
        <v>2597.578281565527</v>
      </c>
    </row>
    <row r="180" spans="1:63">
      <c r="A180" s="53"/>
      <c r="B180" s="54" t="s">
        <v>187</v>
      </c>
      <c r="C180" s="55">
        <v>0</v>
      </c>
      <c r="D180" s="55">
        <v>0</v>
      </c>
      <c r="E180" s="55">
        <v>0</v>
      </c>
      <c r="F180" s="55">
        <v>0</v>
      </c>
      <c r="G180" s="55">
        <v>0</v>
      </c>
      <c r="H180" s="55">
        <v>5.6293901803999988</v>
      </c>
      <c r="I180" s="55">
        <v>31.647114419899999</v>
      </c>
      <c r="J180" s="55">
        <v>0.26204046666666664</v>
      </c>
      <c r="K180" s="55">
        <v>0</v>
      </c>
      <c r="L180" s="55">
        <v>4.380750286833333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1.2015580870333333</v>
      </c>
      <c r="S180" s="55">
        <v>0</v>
      </c>
      <c r="T180" s="55">
        <v>0</v>
      </c>
      <c r="U180" s="55">
        <v>0</v>
      </c>
      <c r="V180" s="55">
        <v>0.86481077239999982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5">
        <v>0</v>
      </c>
      <c r="AL180" s="55">
        <v>0</v>
      </c>
      <c r="AM180" s="55">
        <v>0</v>
      </c>
      <c r="AN180" s="55">
        <v>0</v>
      </c>
      <c r="AO180" s="55">
        <v>0</v>
      </c>
      <c r="AP180" s="55">
        <v>0</v>
      </c>
      <c r="AQ180" s="55">
        <v>0</v>
      </c>
      <c r="AR180" s="55">
        <v>0</v>
      </c>
      <c r="AS180" s="55">
        <v>0</v>
      </c>
      <c r="AT180" s="55">
        <v>0</v>
      </c>
      <c r="AU180" s="55">
        <v>0</v>
      </c>
      <c r="AV180" s="55">
        <v>63.174011772180286</v>
      </c>
      <c r="AW180" s="55">
        <v>45.744786848266656</v>
      </c>
      <c r="AX180" s="55">
        <v>0</v>
      </c>
      <c r="AY180" s="55">
        <v>0</v>
      </c>
      <c r="AZ180" s="55">
        <v>26.094618831366667</v>
      </c>
      <c r="BA180" s="55">
        <v>0</v>
      </c>
      <c r="BB180" s="55">
        <v>0</v>
      </c>
      <c r="BC180" s="55">
        <v>0</v>
      </c>
      <c r="BD180" s="55">
        <v>0</v>
      </c>
      <c r="BE180" s="55">
        <v>0</v>
      </c>
      <c r="BF180" s="55">
        <v>12.221925539599999</v>
      </c>
      <c r="BG180" s="55">
        <v>4.8214793212333324</v>
      </c>
      <c r="BH180" s="55">
        <v>3.1022654011333333</v>
      </c>
      <c r="BI180" s="55">
        <v>0</v>
      </c>
      <c r="BJ180" s="55">
        <v>7.7450549575000016</v>
      </c>
      <c r="BK180" s="33">
        <f t="shared" si="4"/>
        <v>206.8898068845136</v>
      </c>
    </row>
    <row r="181" spans="1:63">
      <c r="A181" s="53"/>
      <c r="B181" s="54" t="s">
        <v>188</v>
      </c>
      <c r="C181" s="55">
        <v>0</v>
      </c>
      <c r="D181" s="55">
        <v>0</v>
      </c>
      <c r="E181" s="55">
        <v>0</v>
      </c>
      <c r="F181" s="55">
        <v>0</v>
      </c>
      <c r="G181" s="55">
        <v>0</v>
      </c>
      <c r="H181" s="55">
        <v>43.894089871100007</v>
      </c>
      <c r="I181" s="55">
        <v>0</v>
      </c>
      <c r="J181" s="55">
        <v>0</v>
      </c>
      <c r="K181" s="55">
        <v>0</v>
      </c>
      <c r="L181" s="55">
        <v>3.7074315078999995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25.23344331583333</v>
      </c>
      <c r="S181" s="55">
        <v>0</v>
      </c>
      <c r="T181" s="55">
        <v>0</v>
      </c>
      <c r="U181" s="55">
        <v>0</v>
      </c>
      <c r="V181" s="55">
        <v>1.6566089609666674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108.48036800899999</v>
      </c>
      <c r="AC181" s="55">
        <v>0</v>
      </c>
      <c r="AD181" s="55">
        <v>0</v>
      </c>
      <c r="AE181" s="55">
        <v>0</v>
      </c>
      <c r="AF181" s="55">
        <v>0.15901633250000002</v>
      </c>
      <c r="AG181" s="55">
        <v>0</v>
      </c>
      <c r="AH181" s="55">
        <v>0</v>
      </c>
      <c r="AI181" s="55">
        <v>0</v>
      </c>
      <c r="AJ181" s="55">
        <v>0</v>
      </c>
      <c r="AK181" s="55">
        <v>0</v>
      </c>
      <c r="AL181" s="55">
        <v>90.146138371099994</v>
      </c>
      <c r="AM181" s="55">
        <v>0</v>
      </c>
      <c r="AN181" s="55">
        <v>0</v>
      </c>
      <c r="AO181" s="55">
        <v>0</v>
      </c>
      <c r="AP181" s="55">
        <v>0</v>
      </c>
      <c r="AQ181" s="55">
        <v>0</v>
      </c>
      <c r="AR181" s="55">
        <v>0</v>
      </c>
      <c r="AS181" s="55">
        <v>0</v>
      </c>
      <c r="AT181" s="55">
        <v>0</v>
      </c>
      <c r="AU181" s="55">
        <v>0</v>
      </c>
      <c r="AV181" s="55">
        <v>823.63098067542762</v>
      </c>
      <c r="AW181" s="55">
        <v>8.8592339999999986E-4</v>
      </c>
      <c r="AX181" s="55">
        <v>5.219386496666667E-2</v>
      </c>
      <c r="AY181" s="55">
        <v>0</v>
      </c>
      <c r="AZ181" s="55">
        <v>92.627873053933342</v>
      </c>
      <c r="BA181" s="55">
        <v>0</v>
      </c>
      <c r="BB181" s="55">
        <v>0</v>
      </c>
      <c r="BC181" s="55">
        <v>0</v>
      </c>
      <c r="BD181" s="55">
        <v>0</v>
      </c>
      <c r="BE181" s="55">
        <v>0</v>
      </c>
      <c r="BF181" s="55">
        <v>1382.6445794284348</v>
      </c>
      <c r="BG181" s="55">
        <v>1.2313793466666665E-2</v>
      </c>
      <c r="BH181" s="55">
        <v>0</v>
      </c>
      <c r="BI181" s="55">
        <v>0</v>
      </c>
      <c r="BJ181" s="55">
        <v>45.44899286623334</v>
      </c>
      <c r="BK181" s="33">
        <f t="shared" si="4"/>
        <v>2617.6949159742621</v>
      </c>
    </row>
    <row r="182" spans="1:63">
      <c r="A182" s="53"/>
      <c r="B182" s="54" t="s">
        <v>189</v>
      </c>
      <c r="C182" s="55">
        <v>0</v>
      </c>
      <c r="D182" s="55">
        <v>0</v>
      </c>
      <c r="E182" s="55">
        <v>45.845990901033339</v>
      </c>
      <c r="F182" s="55">
        <v>0</v>
      </c>
      <c r="G182" s="55">
        <v>0</v>
      </c>
      <c r="H182" s="55">
        <v>109.67239131596665</v>
      </c>
      <c r="I182" s="55">
        <v>6184.1254254591668</v>
      </c>
      <c r="J182" s="55">
        <v>0.55087544586666659</v>
      </c>
      <c r="K182" s="55">
        <v>0</v>
      </c>
      <c r="L182" s="55">
        <v>245.80442654133327</v>
      </c>
      <c r="M182" s="55">
        <v>0</v>
      </c>
      <c r="N182" s="55">
        <v>4.0887905488999996</v>
      </c>
      <c r="O182" s="55">
        <v>0</v>
      </c>
      <c r="P182" s="55">
        <v>0</v>
      </c>
      <c r="Q182" s="55">
        <v>0</v>
      </c>
      <c r="R182" s="55">
        <v>11.140711108366666</v>
      </c>
      <c r="S182" s="55">
        <v>75.955871642466661</v>
      </c>
      <c r="T182" s="55">
        <v>12.911915669899996</v>
      </c>
      <c r="U182" s="55">
        <v>0</v>
      </c>
      <c r="V182" s="55">
        <v>20.861400247766671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11.011682316933333</v>
      </c>
      <c r="AC182" s="55">
        <v>0</v>
      </c>
      <c r="AD182" s="55">
        <v>0</v>
      </c>
      <c r="AE182" s="55">
        <v>0</v>
      </c>
      <c r="AF182" s="55">
        <v>3.1461083855333336</v>
      </c>
      <c r="AG182" s="55">
        <v>0</v>
      </c>
      <c r="AH182" s="55">
        <v>0</v>
      </c>
      <c r="AI182" s="55">
        <v>0</v>
      </c>
      <c r="AJ182" s="55">
        <v>0</v>
      </c>
      <c r="AK182" s="55">
        <v>0</v>
      </c>
      <c r="AL182" s="55">
        <v>0.8243957538333333</v>
      </c>
      <c r="AM182" s="55">
        <v>0</v>
      </c>
      <c r="AN182" s="55">
        <v>0</v>
      </c>
      <c r="AO182" s="55">
        <v>0</v>
      </c>
      <c r="AP182" s="55">
        <v>0</v>
      </c>
      <c r="AQ182" s="55">
        <v>0</v>
      </c>
      <c r="AR182" s="55">
        <v>0</v>
      </c>
      <c r="AS182" s="55">
        <v>0</v>
      </c>
      <c r="AT182" s="55">
        <v>0</v>
      </c>
      <c r="AU182" s="55">
        <v>0</v>
      </c>
      <c r="AV182" s="55">
        <v>581.25430260794019</v>
      </c>
      <c r="AW182" s="55">
        <v>1811.9970702048665</v>
      </c>
      <c r="AX182" s="55">
        <v>10.028619385633331</v>
      </c>
      <c r="AY182" s="55">
        <v>0</v>
      </c>
      <c r="AZ182" s="55">
        <v>848.77183515623312</v>
      </c>
      <c r="BA182" s="55">
        <v>0</v>
      </c>
      <c r="BB182" s="55">
        <v>0</v>
      </c>
      <c r="BC182" s="55">
        <v>0</v>
      </c>
      <c r="BD182" s="55">
        <v>0</v>
      </c>
      <c r="BE182" s="55">
        <v>0</v>
      </c>
      <c r="BF182" s="55">
        <v>79.812168990933344</v>
      </c>
      <c r="BG182" s="55">
        <v>46.923735366199999</v>
      </c>
      <c r="BH182" s="55">
        <v>1.4502476134333335</v>
      </c>
      <c r="BI182" s="55">
        <v>0</v>
      </c>
      <c r="BJ182" s="55">
        <v>66.216002375533321</v>
      </c>
      <c r="BK182" s="33">
        <f t="shared" si="4"/>
        <v>10172.393967037839</v>
      </c>
    </row>
    <row r="183" spans="1:63">
      <c r="A183" s="53"/>
      <c r="B183" s="54" t="s">
        <v>190</v>
      </c>
      <c r="C183" s="55">
        <v>0</v>
      </c>
      <c r="D183" s="55">
        <v>0</v>
      </c>
      <c r="E183" s="55">
        <v>0</v>
      </c>
      <c r="F183" s="55">
        <v>0</v>
      </c>
      <c r="G183" s="55">
        <v>0</v>
      </c>
      <c r="H183" s="55">
        <v>27.834971761566663</v>
      </c>
      <c r="I183" s="55">
        <v>0</v>
      </c>
      <c r="J183" s="55">
        <v>0</v>
      </c>
      <c r="K183" s="55">
        <v>0</v>
      </c>
      <c r="L183" s="55">
        <v>1.5665397433333336E-2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22.125452576399997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3.4896684771333337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5">
        <v>0</v>
      </c>
      <c r="AL183" s="55">
        <v>1.8665483749666663</v>
      </c>
      <c r="AM183" s="55">
        <v>0</v>
      </c>
      <c r="AN183" s="55">
        <v>0</v>
      </c>
      <c r="AO183" s="55">
        <v>0</v>
      </c>
      <c r="AP183" s="55">
        <v>0</v>
      </c>
      <c r="AQ183" s="55">
        <v>0</v>
      </c>
      <c r="AR183" s="55">
        <v>0</v>
      </c>
      <c r="AS183" s="55">
        <v>0</v>
      </c>
      <c r="AT183" s="55">
        <v>0</v>
      </c>
      <c r="AU183" s="55">
        <v>0</v>
      </c>
      <c r="AV183" s="55">
        <v>1851.060486798018</v>
      </c>
      <c r="AW183" s="55">
        <v>0</v>
      </c>
      <c r="AX183" s="55">
        <v>0</v>
      </c>
      <c r="AY183" s="55">
        <v>0</v>
      </c>
      <c r="AZ183" s="55">
        <v>3.1183164619666668</v>
      </c>
      <c r="BA183" s="55">
        <v>0</v>
      </c>
      <c r="BB183" s="55">
        <v>0</v>
      </c>
      <c r="BC183" s="55">
        <v>0</v>
      </c>
      <c r="BD183" s="55">
        <v>0</v>
      </c>
      <c r="BE183" s="55">
        <v>0</v>
      </c>
      <c r="BF183" s="55">
        <v>2364.9726619819667</v>
      </c>
      <c r="BG183" s="55">
        <v>0</v>
      </c>
      <c r="BH183" s="55">
        <v>0</v>
      </c>
      <c r="BI183" s="55">
        <v>0</v>
      </c>
      <c r="BJ183" s="55">
        <v>1.2970435294999998</v>
      </c>
      <c r="BK183" s="33">
        <f t="shared" si="4"/>
        <v>4275.7808153589513</v>
      </c>
    </row>
    <row r="184" spans="1:63">
      <c r="A184" s="53"/>
      <c r="B184" s="54" t="s">
        <v>191</v>
      </c>
      <c r="C184" s="55">
        <v>0</v>
      </c>
      <c r="D184" s="55">
        <v>0</v>
      </c>
      <c r="E184" s="55">
        <v>0</v>
      </c>
      <c r="F184" s="55">
        <v>0</v>
      </c>
      <c r="G184" s="55">
        <v>0</v>
      </c>
      <c r="H184" s="55">
        <v>0.51558365603333334</v>
      </c>
      <c r="I184" s="55">
        <v>0</v>
      </c>
      <c r="J184" s="55">
        <v>0</v>
      </c>
      <c r="K184" s="55">
        <v>0</v>
      </c>
      <c r="L184" s="55">
        <v>0.17000155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7.4357793533333327E-2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0.17339299060000002</v>
      </c>
      <c r="AC184" s="55">
        <v>0</v>
      </c>
      <c r="AD184" s="55">
        <v>0</v>
      </c>
      <c r="AE184" s="55">
        <v>0</v>
      </c>
      <c r="AF184" s="55">
        <v>7.6961896666666668E-2</v>
      </c>
      <c r="AG184" s="55">
        <v>0</v>
      </c>
      <c r="AH184" s="55">
        <v>0</v>
      </c>
      <c r="AI184" s="55">
        <v>0</v>
      </c>
      <c r="AJ184" s="55">
        <v>0</v>
      </c>
      <c r="AK184" s="55">
        <v>0</v>
      </c>
      <c r="AL184" s="55">
        <v>0</v>
      </c>
      <c r="AM184" s="55">
        <v>0</v>
      </c>
      <c r="AN184" s="55">
        <v>0</v>
      </c>
      <c r="AO184" s="55">
        <v>0</v>
      </c>
      <c r="AP184" s="55">
        <v>0</v>
      </c>
      <c r="AQ184" s="55">
        <v>0</v>
      </c>
      <c r="AR184" s="55">
        <v>0</v>
      </c>
      <c r="AS184" s="55">
        <v>0</v>
      </c>
      <c r="AT184" s="55">
        <v>0</v>
      </c>
      <c r="AU184" s="55">
        <v>0</v>
      </c>
      <c r="AV184" s="55">
        <v>50.450975192098085</v>
      </c>
      <c r="AW184" s="55">
        <v>1.1544284499999999</v>
      </c>
      <c r="AX184" s="55">
        <v>0</v>
      </c>
      <c r="AY184" s="55">
        <v>0</v>
      </c>
      <c r="AZ184" s="55">
        <v>2.2800655821000002</v>
      </c>
      <c r="BA184" s="55">
        <v>0</v>
      </c>
      <c r="BB184" s="55">
        <v>0</v>
      </c>
      <c r="BC184" s="55">
        <v>0</v>
      </c>
      <c r="BD184" s="55">
        <v>0</v>
      </c>
      <c r="BE184" s="55">
        <v>0</v>
      </c>
      <c r="BF184" s="55">
        <v>25.82975271043334</v>
      </c>
      <c r="BG184" s="55">
        <v>0.36282037</v>
      </c>
      <c r="BH184" s="55">
        <v>0</v>
      </c>
      <c r="BI184" s="55">
        <v>0</v>
      </c>
      <c r="BJ184" s="55">
        <v>0.23088569000000003</v>
      </c>
      <c r="BK184" s="33">
        <f t="shared" si="4"/>
        <v>81.319225881464746</v>
      </c>
    </row>
    <row r="185" spans="1:63">
      <c r="A185" s="53"/>
      <c r="B185" s="54" t="s">
        <v>192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0.6047104727</v>
      </c>
      <c r="I185" s="55">
        <v>0</v>
      </c>
      <c r="J185" s="55">
        <v>0</v>
      </c>
      <c r="K185" s="55">
        <v>0</v>
      </c>
      <c r="L185" s="55">
        <v>3.338696E-2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0.15658473779999996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0.18204077233333338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5">
        <v>0</v>
      </c>
      <c r="AL185" s="55">
        <v>1.0803606666666661E-3</v>
      </c>
      <c r="AM185" s="55">
        <v>0</v>
      </c>
      <c r="AN185" s="55">
        <v>0</v>
      </c>
      <c r="AO185" s="55">
        <v>0</v>
      </c>
      <c r="AP185" s="55">
        <v>0</v>
      </c>
      <c r="AQ185" s="55">
        <v>0</v>
      </c>
      <c r="AR185" s="55">
        <v>0</v>
      </c>
      <c r="AS185" s="55">
        <v>0</v>
      </c>
      <c r="AT185" s="55">
        <v>0</v>
      </c>
      <c r="AU185" s="55">
        <v>0</v>
      </c>
      <c r="AV185" s="55">
        <v>69.065727412127885</v>
      </c>
      <c r="AW185" s="55">
        <v>1.4368796866666667</v>
      </c>
      <c r="AX185" s="55">
        <v>0</v>
      </c>
      <c r="AY185" s="55">
        <v>0</v>
      </c>
      <c r="AZ185" s="55">
        <v>8.6801578663333334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18.870174848633333</v>
      </c>
      <c r="BG185" s="55">
        <v>14.520633169366661</v>
      </c>
      <c r="BH185" s="55">
        <v>0</v>
      </c>
      <c r="BI185" s="55">
        <v>0</v>
      </c>
      <c r="BJ185" s="55">
        <v>0.29167577246666665</v>
      </c>
      <c r="BK185" s="33">
        <f t="shared" si="4"/>
        <v>113.84305205909453</v>
      </c>
    </row>
    <row r="186" spans="1:63">
      <c r="A186" s="53"/>
      <c r="B186" s="54" t="s">
        <v>193</v>
      </c>
      <c r="C186" s="55">
        <v>0</v>
      </c>
      <c r="D186" s="55">
        <v>0</v>
      </c>
      <c r="E186" s="55">
        <v>0</v>
      </c>
      <c r="F186" s="55">
        <v>0</v>
      </c>
      <c r="G186" s="55">
        <v>0</v>
      </c>
      <c r="H186" s="55">
        <v>0.49248018596666671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8.0882991466666665E-2</v>
      </c>
      <c r="S186" s="55">
        <v>0</v>
      </c>
      <c r="T186" s="55">
        <v>0</v>
      </c>
      <c r="U186" s="55">
        <v>0</v>
      </c>
      <c r="V186" s="55">
        <v>5.5247949999999997E-2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5">
        <v>0</v>
      </c>
      <c r="AL186" s="55">
        <v>0</v>
      </c>
      <c r="AM186" s="55">
        <v>0</v>
      </c>
      <c r="AN186" s="55">
        <v>0</v>
      </c>
      <c r="AO186" s="55">
        <v>0</v>
      </c>
      <c r="AP186" s="55">
        <v>0</v>
      </c>
      <c r="AQ186" s="55">
        <v>0</v>
      </c>
      <c r="AR186" s="55">
        <v>0</v>
      </c>
      <c r="AS186" s="55">
        <v>0</v>
      </c>
      <c r="AT186" s="55">
        <v>0</v>
      </c>
      <c r="AU186" s="55">
        <v>0</v>
      </c>
      <c r="AV186" s="55">
        <v>25.912177222639254</v>
      </c>
      <c r="AW186" s="55">
        <v>1.2683143466666666</v>
      </c>
      <c r="AX186" s="55">
        <v>0</v>
      </c>
      <c r="AY186" s="55">
        <v>0</v>
      </c>
      <c r="AZ186" s="55">
        <v>0.47776756533333337</v>
      </c>
      <c r="BA186" s="55">
        <v>0</v>
      </c>
      <c r="BB186" s="55">
        <v>0</v>
      </c>
      <c r="BC186" s="55">
        <v>0</v>
      </c>
      <c r="BD186" s="55">
        <v>0</v>
      </c>
      <c r="BE186" s="55">
        <v>0</v>
      </c>
      <c r="BF186" s="55">
        <v>12.402436826233336</v>
      </c>
      <c r="BG186" s="55">
        <v>0.10748426666666668</v>
      </c>
      <c r="BH186" s="55">
        <v>0</v>
      </c>
      <c r="BI186" s="55">
        <v>0</v>
      </c>
      <c r="BJ186" s="55">
        <v>0.42298165233333335</v>
      </c>
      <c r="BK186" s="33">
        <f t="shared" si="4"/>
        <v>41.219773007305925</v>
      </c>
    </row>
    <row r="187" spans="1:63">
      <c r="A187" s="53"/>
      <c r="B187" s="54" t="s">
        <v>194</v>
      </c>
      <c r="C187" s="55">
        <v>0</v>
      </c>
      <c r="D187" s="55">
        <v>0</v>
      </c>
      <c r="E187" s="55">
        <v>0</v>
      </c>
      <c r="F187" s="55">
        <v>0</v>
      </c>
      <c r="G187" s="55">
        <v>0</v>
      </c>
      <c r="H187" s="55">
        <v>0.66164127073333323</v>
      </c>
      <c r="I187" s="55">
        <v>0</v>
      </c>
      <c r="J187" s="55">
        <v>0</v>
      </c>
      <c r="K187" s="55">
        <v>0</v>
      </c>
      <c r="L187" s="55">
        <v>0.68404610833333335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0.16924229123333334</v>
      </c>
      <c r="S187" s="55">
        <v>1.5765854999999999E-2</v>
      </c>
      <c r="T187" s="55">
        <v>0</v>
      </c>
      <c r="U187" s="55">
        <v>0</v>
      </c>
      <c r="V187" s="55">
        <v>1.051057E-2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2.1120651166666664E-2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5">
        <v>0</v>
      </c>
      <c r="AL187" s="55">
        <v>0</v>
      </c>
      <c r="AM187" s="55">
        <v>0</v>
      </c>
      <c r="AN187" s="55">
        <v>0</v>
      </c>
      <c r="AO187" s="55">
        <v>0</v>
      </c>
      <c r="AP187" s="55">
        <v>0</v>
      </c>
      <c r="AQ187" s="55">
        <v>0</v>
      </c>
      <c r="AR187" s="55">
        <v>0</v>
      </c>
      <c r="AS187" s="55">
        <v>0</v>
      </c>
      <c r="AT187" s="55">
        <v>0</v>
      </c>
      <c r="AU187" s="55">
        <v>0</v>
      </c>
      <c r="AV187" s="55">
        <v>31.403952509916834</v>
      </c>
      <c r="AW187" s="55">
        <v>2.9557045948333327</v>
      </c>
      <c r="AX187" s="55">
        <v>0</v>
      </c>
      <c r="AY187" s="55">
        <v>0</v>
      </c>
      <c r="AZ187" s="55">
        <v>1.1822167986333332</v>
      </c>
      <c r="BA187" s="55">
        <v>0</v>
      </c>
      <c r="BB187" s="55">
        <v>0</v>
      </c>
      <c r="BC187" s="55">
        <v>0</v>
      </c>
      <c r="BD187" s="55">
        <v>0</v>
      </c>
      <c r="BE187" s="55">
        <v>0</v>
      </c>
      <c r="BF187" s="55">
        <v>16.754572508433331</v>
      </c>
      <c r="BG187" s="55">
        <v>0.35029372666666669</v>
      </c>
      <c r="BH187" s="55">
        <v>3.090827</v>
      </c>
      <c r="BI187" s="55">
        <v>0</v>
      </c>
      <c r="BJ187" s="55">
        <v>0.10302756666666665</v>
      </c>
      <c r="BK187" s="33">
        <f t="shared" si="4"/>
        <v>57.402921451616827</v>
      </c>
    </row>
    <row r="188" spans="1:63">
      <c r="A188" s="53"/>
      <c r="B188" s="54" t="s">
        <v>195</v>
      </c>
      <c r="C188" s="55">
        <v>0</v>
      </c>
      <c r="D188" s="55">
        <v>0</v>
      </c>
      <c r="E188" s="55">
        <v>0</v>
      </c>
      <c r="F188" s="55">
        <v>0</v>
      </c>
      <c r="G188" s="55">
        <v>0</v>
      </c>
      <c r="H188" s="55">
        <v>0.81245945983333334</v>
      </c>
      <c r="I188" s="55">
        <v>0</v>
      </c>
      <c r="J188" s="55">
        <v>0</v>
      </c>
      <c r="K188" s="55">
        <v>0</v>
      </c>
      <c r="L188" s="55">
        <v>0.18627987533333334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8.0085709066666677E-2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5.0689516666666667E-3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5">
        <v>0</v>
      </c>
      <c r="AL188" s="55">
        <v>0</v>
      </c>
      <c r="AM188" s="55">
        <v>0</v>
      </c>
      <c r="AN188" s="55">
        <v>0</v>
      </c>
      <c r="AO188" s="55">
        <v>0</v>
      </c>
      <c r="AP188" s="55">
        <v>0</v>
      </c>
      <c r="AQ188" s="55">
        <v>0</v>
      </c>
      <c r="AR188" s="55">
        <v>0</v>
      </c>
      <c r="AS188" s="55">
        <v>0</v>
      </c>
      <c r="AT188" s="55">
        <v>0</v>
      </c>
      <c r="AU188" s="55">
        <v>0</v>
      </c>
      <c r="AV188" s="55">
        <v>15.958306580440912</v>
      </c>
      <c r="AW188" s="55">
        <v>0.96320993293333346</v>
      </c>
      <c r="AX188" s="55">
        <v>0</v>
      </c>
      <c r="AY188" s="55">
        <v>0</v>
      </c>
      <c r="AZ188" s="55">
        <v>0.27833840296666668</v>
      </c>
      <c r="BA188" s="55">
        <v>0</v>
      </c>
      <c r="BB188" s="55">
        <v>0</v>
      </c>
      <c r="BC188" s="55">
        <v>0</v>
      </c>
      <c r="BD188" s="55">
        <v>0</v>
      </c>
      <c r="BE188" s="55">
        <v>0</v>
      </c>
      <c r="BF188" s="55">
        <v>8.2361645027000012</v>
      </c>
      <c r="BG188" s="55">
        <v>8.0713584826333342</v>
      </c>
      <c r="BH188" s="55">
        <v>0</v>
      </c>
      <c r="BI188" s="55">
        <v>0</v>
      </c>
      <c r="BJ188" s="55">
        <v>5.068951666666667E-2</v>
      </c>
      <c r="BK188" s="33">
        <f t="shared" si="4"/>
        <v>34.641961414240917</v>
      </c>
    </row>
    <row r="189" spans="1:63">
      <c r="A189" s="53"/>
      <c r="B189" s="54" t="s">
        <v>196</v>
      </c>
      <c r="C189" s="55">
        <v>0</v>
      </c>
      <c r="D189" s="55">
        <v>0</v>
      </c>
      <c r="E189" s="55">
        <v>0</v>
      </c>
      <c r="F189" s="55">
        <v>0</v>
      </c>
      <c r="G189" s="55">
        <v>0</v>
      </c>
      <c r="H189" s="55">
        <v>0.53394114443333329</v>
      </c>
      <c r="I189" s="55">
        <v>5.1014200000000003E-2</v>
      </c>
      <c r="J189" s="55">
        <v>0</v>
      </c>
      <c r="K189" s="55">
        <v>0</v>
      </c>
      <c r="L189" s="55">
        <v>0.78745264056666664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0.13144143490000001</v>
      </c>
      <c r="S189" s="55">
        <v>0</v>
      </c>
      <c r="T189" s="55">
        <v>0</v>
      </c>
      <c r="U189" s="55">
        <v>0</v>
      </c>
      <c r="V189" s="55">
        <v>5.6115619999999998E-2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1.0051653333333334E-2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5">
        <v>0</v>
      </c>
      <c r="AL189" s="55">
        <v>0</v>
      </c>
      <c r="AM189" s="55">
        <v>0</v>
      </c>
      <c r="AN189" s="55">
        <v>0</v>
      </c>
      <c r="AO189" s="55">
        <v>0</v>
      </c>
      <c r="AP189" s="55">
        <v>0</v>
      </c>
      <c r="AQ189" s="55">
        <v>0</v>
      </c>
      <c r="AR189" s="55">
        <v>0</v>
      </c>
      <c r="AS189" s="55">
        <v>0</v>
      </c>
      <c r="AT189" s="55">
        <v>0</v>
      </c>
      <c r="AU189" s="55">
        <v>0</v>
      </c>
      <c r="AV189" s="55">
        <v>35.534275837993164</v>
      </c>
      <c r="AW189" s="55">
        <v>2.6096190336</v>
      </c>
      <c r="AX189" s="55">
        <v>0</v>
      </c>
      <c r="AY189" s="55">
        <v>0</v>
      </c>
      <c r="AZ189" s="55">
        <v>7.6884096526333332</v>
      </c>
      <c r="BA189" s="55">
        <v>0</v>
      </c>
      <c r="BB189" s="55">
        <v>0</v>
      </c>
      <c r="BC189" s="55">
        <v>0</v>
      </c>
      <c r="BD189" s="55">
        <v>0</v>
      </c>
      <c r="BE189" s="55">
        <v>0</v>
      </c>
      <c r="BF189" s="55">
        <v>18.713718668866665</v>
      </c>
      <c r="BG189" s="55">
        <v>0.20103306666666668</v>
      </c>
      <c r="BH189" s="55">
        <v>1.0051653333333335</v>
      </c>
      <c r="BI189" s="55">
        <v>0</v>
      </c>
      <c r="BJ189" s="55">
        <v>2.3302716116333326</v>
      </c>
      <c r="BK189" s="33">
        <f t="shared" si="4"/>
        <v>69.652509897959831</v>
      </c>
    </row>
    <row r="190" spans="1:63" ht="13.5" thickBot="1">
      <c r="A190" s="53"/>
      <c r="B190" s="54" t="s">
        <v>197</v>
      </c>
      <c r="C190" s="55">
        <v>0</v>
      </c>
      <c r="D190" s="55">
        <v>0</v>
      </c>
      <c r="E190" s="55">
        <v>0</v>
      </c>
      <c r="F190" s="55">
        <v>0</v>
      </c>
      <c r="G190" s="55">
        <v>0</v>
      </c>
      <c r="H190" s="55">
        <v>0.17512744360000002</v>
      </c>
      <c r="I190" s="55">
        <v>5.5260024015666671</v>
      </c>
      <c r="J190" s="55">
        <v>0</v>
      </c>
      <c r="K190" s="55">
        <v>0</v>
      </c>
      <c r="L190" s="55">
        <v>0.71025725666666661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0.2044240427666667</v>
      </c>
      <c r="S190" s="55">
        <v>1.0003623333333335E-2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4.1903819999999987E-2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5">
        <v>0</v>
      </c>
      <c r="AL190" s="55">
        <v>0</v>
      </c>
      <c r="AM190" s="55">
        <v>0</v>
      </c>
      <c r="AN190" s="55">
        <v>0</v>
      </c>
      <c r="AO190" s="55">
        <v>0</v>
      </c>
      <c r="AP190" s="55">
        <v>0</v>
      </c>
      <c r="AQ190" s="55">
        <v>0</v>
      </c>
      <c r="AR190" s="55">
        <v>0</v>
      </c>
      <c r="AS190" s="55">
        <v>0</v>
      </c>
      <c r="AT190" s="55">
        <v>0</v>
      </c>
      <c r="AU190" s="55">
        <v>0</v>
      </c>
      <c r="AV190" s="55">
        <v>8.2594101936198712</v>
      </c>
      <c r="AW190" s="55">
        <v>4.2402674999999999</v>
      </c>
      <c r="AX190" s="55">
        <v>0</v>
      </c>
      <c r="AY190" s="55">
        <v>0</v>
      </c>
      <c r="AZ190" s="55">
        <v>4.7246920424666659</v>
      </c>
      <c r="BA190" s="55">
        <v>0</v>
      </c>
      <c r="BB190" s="55">
        <v>0</v>
      </c>
      <c r="BC190" s="55">
        <v>0</v>
      </c>
      <c r="BD190" s="55">
        <v>0</v>
      </c>
      <c r="BE190" s="55">
        <v>0</v>
      </c>
      <c r="BF190" s="55">
        <v>2.0598338443666666</v>
      </c>
      <c r="BG190" s="55">
        <v>0</v>
      </c>
      <c r="BH190" s="55">
        <v>0</v>
      </c>
      <c r="BI190" s="55">
        <v>0</v>
      </c>
      <c r="BJ190" s="55">
        <v>0</v>
      </c>
      <c r="BK190" s="33">
        <f t="shared" si="4"/>
        <v>25.951922168386538</v>
      </c>
    </row>
    <row r="191" spans="1:63" ht="13.5" thickBot="1">
      <c r="A191" s="37"/>
      <c r="B191" s="38" t="s">
        <v>198</v>
      </c>
      <c r="C191" s="39">
        <f t="shared" ref="C191:BK191" si="5">SUM(C150:C190)</f>
        <v>0</v>
      </c>
      <c r="D191" s="39">
        <f t="shared" si="5"/>
        <v>82.325418348400021</v>
      </c>
      <c r="E191" s="39">
        <f t="shared" si="5"/>
        <v>91.254427326899986</v>
      </c>
      <c r="F191" s="39">
        <f t="shared" si="5"/>
        <v>0</v>
      </c>
      <c r="G191" s="39">
        <f t="shared" si="5"/>
        <v>0</v>
      </c>
      <c r="H191" s="39">
        <f t="shared" si="5"/>
        <v>1194.0382021670005</v>
      </c>
      <c r="I191" s="39">
        <f t="shared" si="5"/>
        <v>15523.880727045433</v>
      </c>
      <c r="J191" s="39">
        <f t="shared" si="5"/>
        <v>292.78054441450007</v>
      </c>
      <c r="K191" s="39">
        <f t="shared" si="5"/>
        <v>0</v>
      </c>
      <c r="L191" s="39">
        <f t="shared" si="5"/>
        <v>907.04499422119989</v>
      </c>
      <c r="M191" s="39">
        <f t="shared" si="5"/>
        <v>0</v>
      </c>
      <c r="N191" s="39">
        <f t="shared" si="5"/>
        <v>4.0887905488999996</v>
      </c>
      <c r="O191" s="39">
        <f t="shared" si="5"/>
        <v>0</v>
      </c>
      <c r="P191" s="39">
        <f t="shared" si="5"/>
        <v>0</v>
      </c>
      <c r="Q191" s="39">
        <f t="shared" si="5"/>
        <v>0</v>
      </c>
      <c r="R191" s="39">
        <f t="shared" si="5"/>
        <v>373.65282612319999</v>
      </c>
      <c r="S191" s="39">
        <f t="shared" si="5"/>
        <v>378.24628096446662</v>
      </c>
      <c r="T191" s="39">
        <f t="shared" si="5"/>
        <v>72.738819104966666</v>
      </c>
      <c r="U191" s="39">
        <f t="shared" si="5"/>
        <v>0</v>
      </c>
      <c r="V191" s="39">
        <f t="shared" si="5"/>
        <v>179.69888466436669</v>
      </c>
      <c r="W191" s="39">
        <f t="shared" si="5"/>
        <v>0</v>
      </c>
      <c r="X191" s="39">
        <f t="shared" si="5"/>
        <v>0</v>
      </c>
      <c r="Y191" s="39">
        <f t="shared" si="5"/>
        <v>0</v>
      </c>
      <c r="Z191" s="39">
        <f t="shared" si="5"/>
        <v>0</v>
      </c>
      <c r="AA191" s="39">
        <f t="shared" si="5"/>
        <v>0</v>
      </c>
      <c r="AB191" s="39">
        <f t="shared" si="5"/>
        <v>149.43379162586663</v>
      </c>
      <c r="AC191" s="39">
        <f t="shared" si="5"/>
        <v>8.381626779500003</v>
      </c>
      <c r="AD191" s="39">
        <f t="shared" si="5"/>
        <v>0.19162640173333337</v>
      </c>
      <c r="AE191" s="39">
        <f t="shared" si="5"/>
        <v>0</v>
      </c>
      <c r="AF191" s="39">
        <f t="shared" si="5"/>
        <v>14.739042401166669</v>
      </c>
      <c r="AG191" s="39">
        <f t="shared" si="5"/>
        <v>0</v>
      </c>
      <c r="AH191" s="39">
        <f t="shared" si="5"/>
        <v>0</v>
      </c>
      <c r="AI191" s="39">
        <f t="shared" si="5"/>
        <v>0</v>
      </c>
      <c r="AJ191" s="39">
        <f t="shared" si="5"/>
        <v>0</v>
      </c>
      <c r="AK191" s="39">
        <f t="shared" si="5"/>
        <v>0</v>
      </c>
      <c r="AL191" s="39">
        <f t="shared" si="5"/>
        <v>95.021310012366655</v>
      </c>
      <c r="AM191" s="39">
        <f t="shared" si="5"/>
        <v>5.6524087266666662E-2</v>
      </c>
      <c r="AN191" s="39">
        <f t="shared" si="5"/>
        <v>12.515082380366668</v>
      </c>
      <c r="AO191" s="39">
        <f t="shared" si="5"/>
        <v>0</v>
      </c>
      <c r="AP191" s="39">
        <f t="shared" si="5"/>
        <v>0.80981923910000031</v>
      </c>
      <c r="AQ191" s="39">
        <f t="shared" si="5"/>
        <v>0</v>
      </c>
      <c r="AR191" s="39">
        <f t="shared" si="5"/>
        <v>0</v>
      </c>
      <c r="AS191" s="39">
        <f t="shared" si="5"/>
        <v>0</v>
      </c>
      <c r="AT191" s="39">
        <f t="shared" si="5"/>
        <v>0</v>
      </c>
      <c r="AU191" s="39">
        <f t="shared" si="5"/>
        <v>0</v>
      </c>
      <c r="AV191" s="39">
        <f t="shared" si="5"/>
        <v>8248.3826096551184</v>
      </c>
      <c r="AW191" s="39">
        <f t="shared" si="5"/>
        <v>6645.5912670037014</v>
      </c>
      <c r="AX191" s="39">
        <f t="shared" si="5"/>
        <v>396.14473335233328</v>
      </c>
      <c r="AY191" s="39">
        <f t="shared" si="5"/>
        <v>0</v>
      </c>
      <c r="AZ191" s="39">
        <f t="shared" si="5"/>
        <v>4382.269899828334</v>
      </c>
      <c r="BA191" s="39">
        <f t="shared" si="5"/>
        <v>0</v>
      </c>
      <c r="BB191" s="39">
        <f t="shared" si="5"/>
        <v>0</v>
      </c>
      <c r="BC191" s="39">
        <f t="shared" si="5"/>
        <v>1.2815755633666663</v>
      </c>
      <c r="BD191" s="39">
        <f t="shared" si="5"/>
        <v>0</v>
      </c>
      <c r="BE191" s="39">
        <f t="shared" si="5"/>
        <v>0</v>
      </c>
      <c r="BF191" s="39">
        <f t="shared" si="5"/>
        <v>8787.0409861938315</v>
      </c>
      <c r="BG191" s="39">
        <f t="shared" si="5"/>
        <v>1021.8242036941668</v>
      </c>
      <c r="BH191" s="39">
        <f t="shared" si="5"/>
        <v>409.37637008799999</v>
      </c>
      <c r="BI191" s="39">
        <f t="shared" si="5"/>
        <v>0</v>
      </c>
      <c r="BJ191" s="39">
        <f t="shared" si="5"/>
        <v>861.34276233006653</v>
      </c>
      <c r="BK191" s="44">
        <f t="shared" si="5"/>
        <v>50134.15314556563</v>
      </c>
    </row>
    <row r="192" spans="1:63" ht="13.5" thickBot="1">
      <c r="A192" s="56"/>
      <c r="B192" s="57" t="s">
        <v>199</v>
      </c>
      <c r="C192" s="58">
        <f t="shared" ref="C192:BK192" si="6">C191+C148+C146+C144+C19+C16</f>
        <v>0</v>
      </c>
      <c r="D192" s="58">
        <f t="shared" si="6"/>
        <v>2228.654866658067</v>
      </c>
      <c r="E192" s="58">
        <f t="shared" si="6"/>
        <v>1262.0777612971999</v>
      </c>
      <c r="F192" s="58">
        <f t="shared" si="6"/>
        <v>0</v>
      </c>
      <c r="G192" s="58">
        <f t="shared" si="6"/>
        <v>0</v>
      </c>
      <c r="H192" s="58">
        <f t="shared" si="6"/>
        <v>2467.9992234243673</v>
      </c>
      <c r="I192" s="58">
        <f t="shared" si="6"/>
        <v>38411.314559978055</v>
      </c>
      <c r="J192" s="58">
        <f t="shared" si="6"/>
        <v>3847.4898918420668</v>
      </c>
      <c r="K192" s="58">
        <f t="shared" si="6"/>
        <v>48.040916148000001</v>
      </c>
      <c r="L192" s="58">
        <f t="shared" si="6"/>
        <v>1434.8727872454665</v>
      </c>
      <c r="M192" s="58">
        <f t="shared" si="6"/>
        <v>0</v>
      </c>
      <c r="N192" s="58">
        <f t="shared" si="6"/>
        <v>4.0887905488999996</v>
      </c>
      <c r="O192" s="58">
        <f t="shared" si="6"/>
        <v>0</v>
      </c>
      <c r="P192" s="58">
        <f t="shared" si="6"/>
        <v>0</v>
      </c>
      <c r="Q192" s="58">
        <f t="shared" si="6"/>
        <v>0</v>
      </c>
      <c r="R192" s="58">
        <f t="shared" si="6"/>
        <v>684.52886659743331</v>
      </c>
      <c r="S192" s="58">
        <f t="shared" si="6"/>
        <v>2456.1928654008329</v>
      </c>
      <c r="T192" s="58">
        <f t="shared" si="6"/>
        <v>1270.8261934048332</v>
      </c>
      <c r="U192" s="58">
        <f t="shared" si="6"/>
        <v>0</v>
      </c>
      <c r="V192" s="58">
        <f t="shared" si="6"/>
        <v>382.2388869315667</v>
      </c>
      <c r="W192" s="58">
        <f t="shared" si="6"/>
        <v>0</v>
      </c>
      <c r="X192" s="58">
        <f t="shared" si="6"/>
        <v>6.6666666666666671E-3</v>
      </c>
      <c r="Y192" s="58">
        <f t="shared" si="6"/>
        <v>0</v>
      </c>
      <c r="Z192" s="58">
        <f t="shared" si="6"/>
        <v>0</v>
      </c>
      <c r="AA192" s="58">
        <f t="shared" si="6"/>
        <v>0</v>
      </c>
      <c r="AB192" s="58">
        <f t="shared" si="6"/>
        <v>157.39917703163329</v>
      </c>
      <c r="AC192" s="58">
        <f t="shared" si="6"/>
        <v>24.032532614333338</v>
      </c>
      <c r="AD192" s="58">
        <f t="shared" si="6"/>
        <v>0.19162640173333337</v>
      </c>
      <c r="AE192" s="58">
        <f t="shared" si="6"/>
        <v>0</v>
      </c>
      <c r="AF192" s="58">
        <f t="shared" si="6"/>
        <v>24.906236851400006</v>
      </c>
      <c r="AG192" s="58">
        <f t="shared" si="6"/>
        <v>0</v>
      </c>
      <c r="AH192" s="58">
        <f t="shared" si="6"/>
        <v>0</v>
      </c>
      <c r="AI192" s="58">
        <f t="shared" si="6"/>
        <v>0</v>
      </c>
      <c r="AJ192" s="58">
        <f t="shared" si="6"/>
        <v>0</v>
      </c>
      <c r="AK192" s="58">
        <f t="shared" si="6"/>
        <v>0</v>
      </c>
      <c r="AL192" s="58">
        <f t="shared" si="6"/>
        <v>95.674673945566653</v>
      </c>
      <c r="AM192" s="58">
        <f t="shared" si="6"/>
        <v>5.058634403766666</v>
      </c>
      <c r="AN192" s="58">
        <f t="shared" si="6"/>
        <v>12.515082380366668</v>
      </c>
      <c r="AO192" s="58">
        <f t="shared" si="6"/>
        <v>0</v>
      </c>
      <c r="AP192" s="58">
        <f t="shared" si="6"/>
        <v>0.97955001030000033</v>
      </c>
      <c r="AQ192" s="58">
        <f t="shared" si="6"/>
        <v>0</v>
      </c>
      <c r="AR192" s="58">
        <f t="shared" si="6"/>
        <v>184.20059187583334</v>
      </c>
      <c r="AS192" s="58">
        <f t="shared" si="6"/>
        <v>0</v>
      </c>
      <c r="AT192" s="58">
        <f t="shared" si="6"/>
        <v>0</v>
      </c>
      <c r="AU192" s="58">
        <f t="shared" si="6"/>
        <v>0</v>
      </c>
      <c r="AV192" s="58">
        <f t="shared" si="6"/>
        <v>9902.1889614955071</v>
      </c>
      <c r="AW192" s="58">
        <f t="shared" si="6"/>
        <v>14354.4055098063</v>
      </c>
      <c r="AX192" s="58">
        <f t="shared" si="6"/>
        <v>1264.0004945646667</v>
      </c>
      <c r="AY192" s="58">
        <f t="shared" si="6"/>
        <v>0</v>
      </c>
      <c r="AZ192" s="58">
        <f t="shared" si="6"/>
        <v>6161.3668950394076</v>
      </c>
      <c r="BA192" s="58">
        <f t="shared" si="6"/>
        <v>0</v>
      </c>
      <c r="BB192" s="58">
        <f t="shared" si="6"/>
        <v>0</v>
      </c>
      <c r="BC192" s="58">
        <f t="shared" si="6"/>
        <v>1.2815755633666663</v>
      </c>
      <c r="BD192" s="58">
        <f t="shared" si="6"/>
        <v>0</v>
      </c>
      <c r="BE192" s="58">
        <f t="shared" si="6"/>
        <v>0</v>
      </c>
      <c r="BF192" s="58">
        <f t="shared" si="6"/>
        <v>9313.8498858067978</v>
      </c>
      <c r="BG192" s="58">
        <f t="shared" si="6"/>
        <v>1441.9477860904669</v>
      </c>
      <c r="BH192" s="58">
        <f t="shared" si="6"/>
        <v>655.07859733836676</v>
      </c>
      <c r="BI192" s="58">
        <f t="shared" si="6"/>
        <v>0</v>
      </c>
      <c r="BJ192" s="58">
        <f t="shared" si="6"/>
        <v>1082.3460739883333</v>
      </c>
      <c r="BK192" s="58">
        <f t="shared" si="6"/>
        <v>99179.756161351615</v>
      </c>
    </row>
    <row r="193" spans="1:63">
      <c r="A193" s="59"/>
      <c r="B193" s="60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3"/>
    </row>
    <row r="194" spans="1:63">
      <c r="A194" s="26" t="s">
        <v>200</v>
      </c>
      <c r="B194" s="61" t="s">
        <v>201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3"/>
    </row>
    <row r="195" spans="1:63">
      <c r="A195" s="26" t="s">
        <v>13</v>
      </c>
      <c r="B195" s="27" t="s">
        <v>202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3"/>
    </row>
    <row r="196" spans="1:63">
      <c r="A196" s="30"/>
      <c r="B196" s="31" t="s">
        <v>203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27.577908298933327</v>
      </c>
      <c r="I196" s="32">
        <v>0.72711663476666677</v>
      </c>
      <c r="J196" s="32">
        <v>0</v>
      </c>
      <c r="K196" s="32">
        <v>0</v>
      </c>
      <c r="L196" s="32">
        <v>2.1177915827666665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22.546552406666667</v>
      </c>
      <c r="S196" s="32">
        <v>0</v>
      </c>
      <c r="T196" s="32">
        <v>0</v>
      </c>
      <c r="U196" s="32">
        <v>0</v>
      </c>
      <c r="V196" s="32">
        <v>1.0997436865000001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2.7202827005333337</v>
      </c>
      <c r="AC196" s="32">
        <v>2.4097203333333327E-4</v>
      </c>
      <c r="AD196" s="32">
        <v>0</v>
      </c>
      <c r="AE196" s="32">
        <v>0</v>
      </c>
      <c r="AF196" s="32">
        <v>0.12069260910000001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1.878812617033333</v>
      </c>
      <c r="AM196" s="32">
        <v>0</v>
      </c>
      <c r="AN196" s="32">
        <v>0</v>
      </c>
      <c r="AO196" s="32">
        <v>0</v>
      </c>
      <c r="AP196" s="32">
        <v>1.6823171533333334E-2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326.47211584226659</v>
      </c>
      <c r="AW196" s="32">
        <v>0.64770779263333333</v>
      </c>
      <c r="AX196" s="32">
        <v>8.0383018533333336E-2</v>
      </c>
      <c r="AY196" s="32">
        <v>0</v>
      </c>
      <c r="AZ196" s="32">
        <v>18.175744044533335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525.08024779945777</v>
      </c>
      <c r="BG196" s="32">
        <v>24.51863565413333</v>
      </c>
      <c r="BH196" s="32">
        <v>1.9498418366666669E-2</v>
      </c>
      <c r="BI196" s="32">
        <v>0</v>
      </c>
      <c r="BJ196" s="32">
        <v>19.316258595800001</v>
      </c>
      <c r="BK196" s="33">
        <f t="shared" ref="BK196:BK202" si="7">SUM(C196:BJ196)</f>
        <v>973.11655584559105</v>
      </c>
    </row>
    <row r="197" spans="1:63">
      <c r="A197" s="30"/>
      <c r="B197" s="31" t="s">
        <v>204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2.6438179789333334</v>
      </c>
      <c r="I197" s="32">
        <v>0.39096959999999997</v>
      </c>
      <c r="J197" s="32">
        <v>0</v>
      </c>
      <c r="K197" s="32">
        <v>0</v>
      </c>
      <c r="L197" s="32">
        <v>6.6430386211999988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2.1910968319333333</v>
      </c>
      <c r="S197" s="32">
        <v>2.151026E-2</v>
      </c>
      <c r="T197" s="32">
        <v>0</v>
      </c>
      <c r="U197" s="32">
        <v>0</v>
      </c>
      <c r="V197" s="32">
        <v>0.41843452000000003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4.1085083200000004E-2</v>
      </c>
      <c r="AC197" s="32">
        <v>0</v>
      </c>
      <c r="AD197" s="32">
        <v>0</v>
      </c>
      <c r="AE197" s="32">
        <v>0</v>
      </c>
      <c r="AF197" s="32">
        <v>9.6269809999999997E-2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7.3549916066666651E-2</v>
      </c>
      <c r="AM197" s="32">
        <v>0</v>
      </c>
      <c r="AN197" s="32">
        <v>0</v>
      </c>
      <c r="AO197" s="32">
        <v>0</v>
      </c>
      <c r="AP197" s="32">
        <v>2.7505659999999998E-2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80.143769043233348</v>
      </c>
      <c r="AW197" s="32">
        <v>18.497239120399996</v>
      </c>
      <c r="AX197" s="32">
        <v>0</v>
      </c>
      <c r="AY197" s="32">
        <v>0</v>
      </c>
      <c r="AZ197" s="32">
        <v>53.94608243356668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124.92144078759682</v>
      </c>
      <c r="BG197" s="32">
        <v>18.600416750400004</v>
      </c>
      <c r="BH197" s="32">
        <v>2.7542104999333334</v>
      </c>
      <c r="BI197" s="32">
        <v>0</v>
      </c>
      <c r="BJ197" s="32">
        <v>39.9008403172</v>
      </c>
      <c r="BK197" s="33">
        <f t="shared" si="7"/>
        <v>351.31127723366353</v>
      </c>
    </row>
    <row r="198" spans="1:63">
      <c r="A198" s="30"/>
      <c r="B198" s="31" t="s">
        <v>205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3.5898057139666677</v>
      </c>
      <c r="I198" s="32">
        <v>0</v>
      </c>
      <c r="J198" s="32">
        <v>0</v>
      </c>
      <c r="K198" s="32">
        <v>0</v>
      </c>
      <c r="L198" s="32">
        <v>1.4299978364999999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2.0967312558</v>
      </c>
      <c r="S198" s="32">
        <v>0</v>
      </c>
      <c r="T198" s="32">
        <v>0</v>
      </c>
      <c r="U198" s="32">
        <v>0</v>
      </c>
      <c r="V198" s="32">
        <v>0.17265106993333337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6.1204066499999994E-2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6.0947564866666665E-2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52.567873698900002</v>
      </c>
      <c r="AW198" s="32">
        <v>1.6533938338666661</v>
      </c>
      <c r="AX198" s="32">
        <v>0</v>
      </c>
      <c r="AY198" s="32">
        <v>0</v>
      </c>
      <c r="AZ198" s="32">
        <v>5.1566799031333321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74.171485167016883</v>
      </c>
      <c r="BG198" s="32">
        <v>8.9781816473999996</v>
      </c>
      <c r="BH198" s="32">
        <v>1.6687217400000001</v>
      </c>
      <c r="BI198" s="32">
        <v>0</v>
      </c>
      <c r="BJ198" s="32">
        <v>4.3349494934333341</v>
      </c>
      <c r="BK198" s="33">
        <f t="shared" si="7"/>
        <v>155.94262299131688</v>
      </c>
    </row>
    <row r="199" spans="1:63">
      <c r="A199" s="30"/>
      <c r="B199" s="31" t="s">
        <v>206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2.8483891417000002</v>
      </c>
      <c r="I199" s="32">
        <v>0</v>
      </c>
      <c r="J199" s="32">
        <v>0</v>
      </c>
      <c r="K199" s="32">
        <v>0</v>
      </c>
      <c r="L199" s="32">
        <v>0.19903138899999998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2.0479654576666664</v>
      </c>
      <c r="S199" s="32">
        <v>0</v>
      </c>
      <c r="T199" s="32">
        <v>0</v>
      </c>
      <c r="U199" s="32">
        <v>0</v>
      </c>
      <c r="V199" s="32">
        <v>0.17033386343333334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1.9145470200000004E-2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1.4737025399999999E-2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51.55017755650001</v>
      </c>
      <c r="AW199" s="32">
        <v>2.3914875171999999</v>
      </c>
      <c r="AX199" s="32">
        <v>0</v>
      </c>
      <c r="AY199" s="32">
        <v>0</v>
      </c>
      <c r="AZ199" s="32">
        <v>8.2705536661666663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67.722286099232051</v>
      </c>
      <c r="BG199" s="32">
        <v>8.6114314894666677</v>
      </c>
      <c r="BH199" s="32">
        <v>0</v>
      </c>
      <c r="BI199" s="32">
        <v>0</v>
      </c>
      <c r="BJ199" s="32">
        <v>2.9066673156333329</v>
      </c>
      <c r="BK199" s="33">
        <f t="shared" si="7"/>
        <v>146.75220599159871</v>
      </c>
    </row>
    <row r="200" spans="1:63">
      <c r="A200" s="30"/>
      <c r="B200" s="31" t="s">
        <v>207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6.0742524126999999</v>
      </c>
      <c r="I200" s="32">
        <v>1.6979246666666666E-2</v>
      </c>
      <c r="J200" s="32">
        <v>0</v>
      </c>
      <c r="K200" s="32">
        <v>0</v>
      </c>
      <c r="L200" s="32">
        <v>2.3398372153999993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4.1318233519000014</v>
      </c>
      <c r="S200" s="32">
        <v>1.7464367999999999</v>
      </c>
      <c r="T200" s="32">
        <v>0</v>
      </c>
      <c r="U200" s="32">
        <v>0</v>
      </c>
      <c r="V200" s="32">
        <v>0.68193505833333334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5.3517403099999993E-2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7.2763667466666682E-2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122.3030945221</v>
      </c>
      <c r="AW200" s="32">
        <v>7.0803365188333327</v>
      </c>
      <c r="AX200" s="32">
        <v>0</v>
      </c>
      <c r="AY200" s="32">
        <v>0</v>
      </c>
      <c r="AZ200" s="32">
        <v>35.14245663203333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193.92214574296017</v>
      </c>
      <c r="BG200" s="32">
        <v>5.9325755002333329</v>
      </c>
      <c r="BH200" s="32">
        <v>6.6202724424000019</v>
      </c>
      <c r="BI200" s="32">
        <v>0</v>
      </c>
      <c r="BJ200" s="32">
        <v>29.380407166099992</v>
      </c>
      <c r="BK200" s="33">
        <f t="shared" si="7"/>
        <v>415.49883368022677</v>
      </c>
    </row>
    <row r="201" spans="1:63">
      <c r="A201" s="30"/>
      <c r="B201" s="31" t="s">
        <v>208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3.2708854108666658</v>
      </c>
      <c r="I201" s="32">
        <v>4.9013066666666667E-2</v>
      </c>
      <c r="J201" s="32">
        <v>0</v>
      </c>
      <c r="K201" s="32">
        <v>0</v>
      </c>
      <c r="L201" s="32">
        <v>0.25418174379999997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1.9955323287000002</v>
      </c>
      <c r="S201" s="32">
        <v>0</v>
      </c>
      <c r="T201" s="32">
        <v>0</v>
      </c>
      <c r="U201" s="32">
        <v>0</v>
      </c>
      <c r="V201" s="32">
        <v>0.11993497423333332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5.5946229666666666E-2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7.7917093999999992E-3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83.449140523666671</v>
      </c>
      <c r="AW201" s="32">
        <v>7.0442124888000004</v>
      </c>
      <c r="AX201" s="32">
        <v>0</v>
      </c>
      <c r="AY201" s="32">
        <v>0</v>
      </c>
      <c r="AZ201" s="32">
        <v>11.771751780166666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140.94264024264922</v>
      </c>
      <c r="BG201" s="32">
        <v>11.196354999566669</v>
      </c>
      <c r="BH201" s="32">
        <v>0</v>
      </c>
      <c r="BI201" s="32">
        <v>0</v>
      </c>
      <c r="BJ201" s="32">
        <v>6.1805419599000002</v>
      </c>
      <c r="BK201" s="33">
        <f t="shared" si="7"/>
        <v>266.33792745808256</v>
      </c>
    </row>
    <row r="202" spans="1:63" ht="13.5" thickBot="1">
      <c r="A202" s="30"/>
      <c r="B202" s="31" t="s">
        <v>209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5.9605886999999996E-2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1188.8968086912998</v>
      </c>
      <c r="AW202" s="32">
        <v>2.417934075066666</v>
      </c>
      <c r="AX202" s="32">
        <v>0</v>
      </c>
      <c r="AY202" s="32">
        <v>0</v>
      </c>
      <c r="AZ202" s="32">
        <v>0.10430793296666667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663.88848594535091</v>
      </c>
      <c r="BG202" s="32">
        <v>1.8001689196333333</v>
      </c>
      <c r="BH202" s="32">
        <v>0</v>
      </c>
      <c r="BI202" s="32">
        <v>0</v>
      </c>
      <c r="BJ202" s="32">
        <v>8.3401697666666656E-3</v>
      </c>
      <c r="BK202" s="33">
        <f t="shared" si="7"/>
        <v>1857.1756516210842</v>
      </c>
    </row>
    <row r="203" spans="1:63" ht="13.5" thickBot="1">
      <c r="A203" s="37"/>
      <c r="B203" s="38" t="s">
        <v>18</v>
      </c>
      <c r="C203" s="39">
        <f t="shared" ref="C203:BK203" si="8">SUM(C196:C202)</f>
        <v>0</v>
      </c>
      <c r="D203" s="39">
        <f t="shared" si="8"/>
        <v>0</v>
      </c>
      <c r="E203" s="39">
        <f t="shared" si="8"/>
        <v>0</v>
      </c>
      <c r="F203" s="39">
        <f t="shared" si="8"/>
        <v>0</v>
      </c>
      <c r="G203" s="39">
        <f t="shared" si="8"/>
        <v>0</v>
      </c>
      <c r="H203" s="39">
        <f t="shared" si="8"/>
        <v>46.005058957099997</v>
      </c>
      <c r="I203" s="39">
        <f t="shared" si="8"/>
        <v>1.1840785481</v>
      </c>
      <c r="J203" s="39">
        <f t="shared" si="8"/>
        <v>0</v>
      </c>
      <c r="K203" s="39">
        <f t="shared" si="8"/>
        <v>0</v>
      </c>
      <c r="L203" s="39">
        <f t="shared" si="8"/>
        <v>12.983878388666666</v>
      </c>
      <c r="M203" s="39">
        <f t="shared" si="8"/>
        <v>0</v>
      </c>
      <c r="N203" s="39">
        <f t="shared" si="8"/>
        <v>0</v>
      </c>
      <c r="O203" s="39">
        <f t="shared" si="8"/>
        <v>0</v>
      </c>
      <c r="P203" s="39">
        <f t="shared" si="8"/>
        <v>0</v>
      </c>
      <c r="Q203" s="39">
        <f t="shared" si="8"/>
        <v>0</v>
      </c>
      <c r="R203" s="39">
        <f t="shared" si="8"/>
        <v>35.009701632666669</v>
      </c>
      <c r="S203" s="39">
        <f t="shared" si="8"/>
        <v>1.7679470599999998</v>
      </c>
      <c r="T203" s="39">
        <f t="shared" si="8"/>
        <v>0</v>
      </c>
      <c r="U203" s="39">
        <f t="shared" si="8"/>
        <v>0</v>
      </c>
      <c r="V203" s="39">
        <f t="shared" si="8"/>
        <v>2.6630331724333334</v>
      </c>
      <c r="W203" s="39">
        <f t="shared" si="8"/>
        <v>0</v>
      </c>
      <c r="X203" s="39">
        <f t="shared" si="8"/>
        <v>0</v>
      </c>
      <c r="Y203" s="39">
        <f t="shared" si="8"/>
        <v>0</v>
      </c>
      <c r="Z203" s="39">
        <f t="shared" si="8"/>
        <v>0</v>
      </c>
      <c r="AA203" s="39">
        <f t="shared" si="8"/>
        <v>0</v>
      </c>
      <c r="AB203" s="39">
        <f t="shared" si="8"/>
        <v>3.0107868402000002</v>
      </c>
      <c r="AC203" s="39">
        <f t="shared" si="8"/>
        <v>2.4097203333333327E-4</v>
      </c>
      <c r="AD203" s="39">
        <f t="shared" si="8"/>
        <v>0</v>
      </c>
      <c r="AE203" s="39">
        <f t="shared" si="8"/>
        <v>0</v>
      </c>
      <c r="AF203" s="39">
        <f t="shared" si="8"/>
        <v>0.21696241910000003</v>
      </c>
      <c r="AG203" s="39">
        <f t="shared" si="8"/>
        <v>0</v>
      </c>
      <c r="AH203" s="39">
        <f t="shared" si="8"/>
        <v>0</v>
      </c>
      <c r="AI203" s="39">
        <f t="shared" si="8"/>
        <v>0</v>
      </c>
      <c r="AJ203" s="39">
        <f t="shared" si="8"/>
        <v>0</v>
      </c>
      <c r="AK203" s="39">
        <f t="shared" si="8"/>
        <v>0</v>
      </c>
      <c r="AL203" s="39">
        <f t="shared" si="8"/>
        <v>2.1086025002333333</v>
      </c>
      <c r="AM203" s="39">
        <f t="shared" si="8"/>
        <v>0</v>
      </c>
      <c r="AN203" s="39">
        <f t="shared" si="8"/>
        <v>0</v>
      </c>
      <c r="AO203" s="39">
        <f t="shared" si="8"/>
        <v>0</v>
      </c>
      <c r="AP203" s="39">
        <f t="shared" si="8"/>
        <v>4.4328831533333335E-2</v>
      </c>
      <c r="AQ203" s="39">
        <f t="shared" si="8"/>
        <v>0</v>
      </c>
      <c r="AR203" s="39">
        <f t="shared" si="8"/>
        <v>0</v>
      </c>
      <c r="AS203" s="39">
        <f t="shared" si="8"/>
        <v>0</v>
      </c>
      <c r="AT203" s="39">
        <f t="shared" si="8"/>
        <v>0</v>
      </c>
      <c r="AU203" s="39">
        <f t="shared" si="8"/>
        <v>0</v>
      </c>
      <c r="AV203" s="39">
        <f t="shared" si="8"/>
        <v>1905.3829798779664</v>
      </c>
      <c r="AW203" s="39">
        <f t="shared" si="8"/>
        <v>39.732311346799996</v>
      </c>
      <c r="AX203" s="39">
        <f t="shared" si="8"/>
        <v>8.0383018533333336E-2</v>
      </c>
      <c r="AY203" s="39">
        <f t="shared" si="8"/>
        <v>0</v>
      </c>
      <c r="AZ203" s="39">
        <f t="shared" si="8"/>
        <v>132.56757639256668</v>
      </c>
      <c r="BA203" s="39">
        <f t="shared" si="8"/>
        <v>0</v>
      </c>
      <c r="BB203" s="39">
        <f t="shared" si="8"/>
        <v>0</v>
      </c>
      <c r="BC203" s="39">
        <f t="shared" si="8"/>
        <v>0</v>
      </c>
      <c r="BD203" s="39">
        <f t="shared" si="8"/>
        <v>0</v>
      </c>
      <c r="BE203" s="39">
        <f t="shared" si="8"/>
        <v>0</v>
      </c>
      <c r="BF203" s="39">
        <f t="shared" si="8"/>
        <v>1790.6487317842639</v>
      </c>
      <c r="BG203" s="39">
        <f t="shared" si="8"/>
        <v>79.637764960833337</v>
      </c>
      <c r="BH203" s="39">
        <f t="shared" si="8"/>
        <v>11.062703100700002</v>
      </c>
      <c r="BI203" s="39">
        <f t="shared" si="8"/>
        <v>0</v>
      </c>
      <c r="BJ203" s="39">
        <f t="shared" si="8"/>
        <v>102.02800501783332</v>
      </c>
      <c r="BK203" s="39">
        <f t="shared" si="8"/>
        <v>4166.1350748215636</v>
      </c>
    </row>
    <row r="204" spans="1:63">
      <c r="A204" s="40" t="s">
        <v>19</v>
      </c>
      <c r="B204" s="41" t="s">
        <v>210</v>
      </c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3"/>
    </row>
    <row r="205" spans="1:63">
      <c r="A205" s="30"/>
      <c r="B205" s="31" t="s">
        <v>211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90.89747970099998</v>
      </c>
      <c r="I205" s="32">
        <v>4.6551464031000007</v>
      </c>
      <c r="J205" s="32">
        <v>0</v>
      </c>
      <c r="K205" s="32">
        <v>0</v>
      </c>
      <c r="L205" s="32">
        <v>39.166321308699992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53.065663431033336</v>
      </c>
      <c r="S205" s="32">
        <v>1.9172394072000003</v>
      </c>
      <c r="T205" s="32">
        <v>0</v>
      </c>
      <c r="U205" s="32">
        <v>0</v>
      </c>
      <c r="V205" s="32">
        <v>9.2644436665333334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2.5564752867333329</v>
      </c>
      <c r="AC205" s="32">
        <v>0.10085696046666667</v>
      </c>
      <c r="AD205" s="32">
        <v>0</v>
      </c>
      <c r="AE205" s="32">
        <v>0</v>
      </c>
      <c r="AF205" s="32">
        <v>0.74978123406666675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0.94758135236666652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603.76081402832483</v>
      </c>
      <c r="AW205" s="32">
        <v>54.128422940633328</v>
      </c>
      <c r="AX205" s="32">
        <v>2.220347063333333E-2</v>
      </c>
      <c r="AY205" s="32">
        <v>0</v>
      </c>
      <c r="AZ205" s="32">
        <v>194.03450381353335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523.16675420833326</v>
      </c>
      <c r="BG205" s="32">
        <v>20.624348533899997</v>
      </c>
      <c r="BH205" s="32">
        <v>0</v>
      </c>
      <c r="BI205" s="32">
        <v>0</v>
      </c>
      <c r="BJ205" s="32">
        <v>52.573837437366663</v>
      </c>
      <c r="BK205" s="33">
        <f t="shared" ref="BK205:BK225" si="9">SUM(C205:BJ205)</f>
        <v>1651.6318731839247</v>
      </c>
    </row>
    <row r="206" spans="1:63">
      <c r="A206" s="30"/>
      <c r="B206" s="31" t="s">
        <v>212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22.677479786566661</v>
      </c>
      <c r="I206" s="32">
        <v>1.0427822343333333</v>
      </c>
      <c r="J206" s="32">
        <v>0</v>
      </c>
      <c r="K206" s="32">
        <v>0</v>
      </c>
      <c r="L206" s="32">
        <v>7.1866973518333346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13.867950420366665</v>
      </c>
      <c r="S206" s="32">
        <v>0.44531803483333326</v>
      </c>
      <c r="T206" s="32">
        <v>0</v>
      </c>
      <c r="U206" s="32">
        <v>0</v>
      </c>
      <c r="V206" s="32">
        <v>1.6164661528666664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2.1333503209666667</v>
      </c>
      <c r="AC206" s="32">
        <v>7.8252939899999999E-2</v>
      </c>
      <c r="AD206" s="32">
        <v>0</v>
      </c>
      <c r="AE206" s="32">
        <v>0</v>
      </c>
      <c r="AF206" s="32">
        <v>0.90637825800000005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1.311965151333333</v>
      </c>
      <c r="AM206" s="32">
        <v>1.2875461266666666E-2</v>
      </c>
      <c r="AN206" s="32">
        <v>0</v>
      </c>
      <c r="AO206" s="32">
        <v>0</v>
      </c>
      <c r="AP206" s="32">
        <v>2.450988653333333E-2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175.02955587318246</v>
      </c>
      <c r="AW206" s="32">
        <v>43.503364792300005</v>
      </c>
      <c r="AX206" s="32">
        <v>0.11693609419999995</v>
      </c>
      <c r="AY206" s="32">
        <v>0</v>
      </c>
      <c r="AZ206" s="32">
        <v>46.459397241366666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246.11652224596676</v>
      </c>
      <c r="BG206" s="32">
        <v>80.969567248066681</v>
      </c>
      <c r="BH206" s="32">
        <v>0</v>
      </c>
      <c r="BI206" s="32">
        <v>0</v>
      </c>
      <c r="BJ206" s="32">
        <v>28.359290841499998</v>
      </c>
      <c r="BK206" s="33">
        <f t="shared" si="9"/>
        <v>671.85866033538252</v>
      </c>
    </row>
    <row r="207" spans="1:63">
      <c r="A207" s="30"/>
      <c r="B207" s="31" t="s">
        <v>213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4.1985223240333331</v>
      </c>
      <c r="I207" s="32">
        <v>0</v>
      </c>
      <c r="J207" s="32">
        <v>0</v>
      </c>
      <c r="K207" s="32">
        <v>0</v>
      </c>
      <c r="L207" s="32">
        <v>0.55260898000000003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3.3986427654666667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0.83014782879999993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6.6218799966666658E-2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83.383298482775984</v>
      </c>
      <c r="AW207" s="32">
        <v>0</v>
      </c>
      <c r="AX207" s="32">
        <v>0</v>
      </c>
      <c r="AY207" s="32">
        <v>0</v>
      </c>
      <c r="AZ207" s="32">
        <v>4.6620552540333327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149.65844225666669</v>
      </c>
      <c r="BG207" s="32">
        <v>0</v>
      </c>
      <c r="BH207" s="32">
        <v>0</v>
      </c>
      <c r="BI207" s="32">
        <v>0</v>
      </c>
      <c r="BJ207" s="32">
        <v>3.7603870403666666</v>
      </c>
      <c r="BK207" s="33">
        <f t="shared" si="9"/>
        <v>250.51032373210936</v>
      </c>
    </row>
    <row r="208" spans="1:63">
      <c r="A208" s="30"/>
      <c r="B208" s="31" t="s">
        <v>214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30.830432290499999</v>
      </c>
      <c r="I208" s="32">
        <v>13.2947189909</v>
      </c>
      <c r="J208" s="32">
        <v>0</v>
      </c>
      <c r="K208" s="32">
        <v>0</v>
      </c>
      <c r="L208" s="32">
        <v>4.3822844591333343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15.956885365633331</v>
      </c>
      <c r="S208" s="32">
        <v>1.4386200309666666</v>
      </c>
      <c r="T208" s="32">
        <v>0</v>
      </c>
      <c r="U208" s="32">
        <v>0</v>
      </c>
      <c r="V208" s="32">
        <v>2.5432130809666664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18.653035505433341</v>
      </c>
      <c r="AC208" s="32">
        <v>0.68658181403333329</v>
      </c>
      <c r="AD208" s="32">
        <v>0</v>
      </c>
      <c r="AE208" s="32">
        <v>0</v>
      </c>
      <c r="AF208" s="32">
        <v>3.7894631159999994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11.394005465199999</v>
      </c>
      <c r="AM208" s="32">
        <v>5.496198720000002E-2</v>
      </c>
      <c r="AN208" s="32">
        <v>0</v>
      </c>
      <c r="AO208" s="32">
        <v>0</v>
      </c>
      <c r="AP208" s="32">
        <v>5.1088320600000021E-2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920.64531294540814</v>
      </c>
      <c r="AW208" s="32">
        <v>124.00138788599999</v>
      </c>
      <c r="AX208" s="32">
        <v>1.5946896745666668</v>
      </c>
      <c r="AY208" s="32">
        <v>0</v>
      </c>
      <c r="AZ208" s="32">
        <v>147.9261359633667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1169.8011738586001</v>
      </c>
      <c r="BG208" s="32">
        <v>38.31876056116667</v>
      </c>
      <c r="BH208" s="32">
        <v>3.7899757494666662</v>
      </c>
      <c r="BI208" s="32">
        <v>0</v>
      </c>
      <c r="BJ208" s="32">
        <v>70.840313417066668</v>
      </c>
      <c r="BK208" s="33">
        <f t="shared" si="9"/>
        <v>2579.9930404822085</v>
      </c>
    </row>
    <row r="209" spans="1:63">
      <c r="A209" s="30"/>
      <c r="B209" s="31" t="s">
        <v>215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173.6469986562667</v>
      </c>
      <c r="I209" s="32">
        <v>202.84294552279997</v>
      </c>
      <c r="J209" s="32">
        <v>0</v>
      </c>
      <c r="K209" s="32">
        <v>0</v>
      </c>
      <c r="L209" s="32">
        <v>166.01026964323336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50.681809750666666</v>
      </c>
      <c r="S209" s="32">
        <v>43.131034307333337</v>
      </c>
      <c r="T209" s="32">
        <v>0</v>
      </c>
      <c r="U209" s="32">
        <v>0</v>
      </c>
      <c r="V209" s="32">
        <v>9.7935956350000009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7.7809146878000002</v>
      </c>
      <c r="AC209" s="32">
        <v>7.4535288999999973E-3</v>
      </c>
      <c r="AD209" s="32">
        <v>0</v>
      </c>
      <c r="AE209" s="32">
        <v>0</v>
      </c>
      <c r="AF209" s="32">
        <v>2.0699719279666664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3.5365620748000008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8.3485066399999974E-2</v>
      </c>
      <c r="AS209" s="32">
        <v>0.23960370599999997</v>
      </c>
      <c r="AT209" s="32">
        <v>0</v>
      </c>
      <c r="AU209" s="32">
        <v>0</v>
      </c>
      <c r="AV209" s="32">
        <v>3418.3230968757025</v>
      </c>
      <c r="AW209" s="32">
        <v>167.85401949829995</v>
      </c>
      <c r="AX209" s="32">
        <v>1.6356414511000001</v>
      </c>
      <c r="AY209" s="32">
        <v>0.157062172</v>
      </c>
      <c r="AZ209" s="32">
        <v>412.5649402538333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2995.5554965908991</v>
      </c>
      <c r="BG209" s="32">
        <v>62.091378534966658</v>
      </c>
      <c r="BH209" s="32">
        <v>3.512699688566665</v>
      </c>
      <c r="BI209" s="32">
        <v>0</v>
      </c>
      <c r="BJ209" s="32">
        <v>183.21222208793333</v>
      </c>
      <c r="BK209" s="33">
        <f t="shared" si="9"/>
        <v>7904.7312016604692</v>
      </c>
    </row>
    <row r="210" spans="1:63">
      <c r="A210" s="30"/>
      <c r="B210" s="31" t="s">
        <v>216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1.564463107233333</v>
      </c>
      <c r="I210" s="32">
        <v>6.9861133333333339E-2</v>
      </c>
      <c r="J210" s="32">
        <v>0</v>
      </c>
      <c r="K210" s="32">
        <v>0</v>
      </c>
      <c r="L210" s="32">
        <v>0.68969708576666666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1.1086527763333336</v>
      </c>
      <c r="S210" s="32">
        <v>0</v>
      </c>
      <c r="T210" s="32">
        <v>0</v>
      </c>
      <c r="U210" s="32">
        <v>0</v>
      </c>
      <c r="V210" s="32">
        <v>0.77767039266666638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4.8853297633333334E-2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9.868118700000001E-3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24.138025732139983</v>
      </c>
      <c r="AW210" s="32">
        <v>1.1946667867666669</v>
      </c>
      <c r="AX210" s="32">
        <v>0</v>
      </c>
      <c r="AY210" s="32">
        <v>0</v>
      </c>
      <c r="AZ210" s="32">
        <v>28.524840086866668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27.843214477966669</v>
      </c>
      <c r="BG210" s="32">
        <v>0.80572423240000013</v>
      </c>
      <c r="BH210" s="32">
        <v>0</v>
      </c>
      <c r="BI210" s="32">
        <v>0</v>
      </c>
      <c r="BJ210" s="32">
        <v>5.5439047197666671</v>
      </c>
      <c r="BK210" s="33">
        <f t="shared" si="9"/>
        <v>92.319441947573324</v>
      </c>
    </row>
    <row r="211" spans="1:63">
      <c r="A211" s="30"/>
      <c r="B211" s="31" t="s">
        <v>217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6.6355904133666659</v>
      </c>
      <c r="I211" s="32">
        <v>0.96119266666666658</v>
      </c>
      <c r="J211" s="32">
        <v>1.9223853333333332</v>
      </c>
      <c r="K211" s="32">
        <v>0</v>
      </c>
      <c r="L211" s="32">
        <v>2.1188539541333333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3.3606755552333336</v>
      </c>
      <c r="S211" s="32">
        <v>9.6119266666666679E-4</v>
      </c>
      <c r="T211" s="32">
        <v>0</v>
      </c>
      <c r="U211" s="32">
        <v>0</v>
      </c>
      <c r="V211" s="32">
        <v>0.52397762433333328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0.51319644863333336</v>
      </c>
      <c r="AC211" s="32">
        <v>2.3630041666666667E-2</v>
      </c>
      <c r="AD211" s="32">
        <v>0</v>
      </c>
      <c r="AE211" s="32">
        <v>0</v>
      </c>
      <c r="AF211" s="32">
        <v>4.7260083333333334E-2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5.5881994700000014E-2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135.03158813033201</v>
      </c>
      <c r="AW211" s="32">
        <v>9.3741278590666663</v>
      </c>
      <c r="AX211" s="32">
        <v>0</v>
      </c>
      <c r="AY211" s="32">
        <v>0</v>
      </c>
      <c r="AZ211" s="32">
        <v>22.480807547433329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119.81197390139997</v>
      </c>
      <c r="BG211" s="32">
        <v>7.6403547038666675</v>
      </c>
      <c r="BH211" s="32">
        <v>2.8356050000000002</v>
      </c>
      <c r="BI211" s="32">
        <v>0</v>
      </c>
      <c r="BJ211" s="32">
        <v>16.197814307766667</v>
      </c>
      <c r="BK211" s="33">
        <f t="shared" si="9"/>
        <v>329.53587675793199</v>
      </c>
    </row>
    <row r="212" spans="1:63">
      <c r="A212" s="30"/>
      <c r="B212" s="31" t="s">
        <v>218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6.7760737071999992</v>
      </c>
      <c r="I212" s="32">
        <v>9.5434166666666667E-2</v>
      </c>
      <c r="J212" s="32">
        <v>4.7717083333333337</v>
      </c>
      <c r="K212" s="32">
        <v>0</v>
      </c>
      <c r="L212" s="32">
        <v>3.8454583072333333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3.5534306075000006</v>
      </c>
      <c r="S212" s="32">
        <v>0.23858541666666666</v>
      </c>
      <c r="T212" s="32">
        <v>0</v>
      </c>
      <c r="U212" s="32">
        <v>0</v>
      </c>
      <c r="V212" s="32">
        <v>0.44487402363333334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6.4107986233333344E-2</v>
      </c>
      <c r="AC212" s="32">
        <v>0</v>
      </c>
      <c r="AD212" s="32">
        <v>0</v>
      </c>
      <c r="AE212" s="32">
        <v>0</v>
      </c>
      <c r="AF212" s="32">
        <v>8.3235664333333348E-2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0.30162776896666665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226.31123302750893</v>
      </c>
      <c r="AW212" s="32">
        <v>27.552357499266666</v>
      </c>
      <c r="AX212" s="32">
        <v>0</v>
      </c>
      <c r="AY212" s="32">
        <v>0</v>
      </c>
      <c r="AZ212" s="32">
        <v>28.723456060033328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258.96528617986661</v>
      </c>
      <c r="BG212" s="32">
        <v>14.272894387133332</v>
      </c>
      <c r="BH212" s="32">
        <v>1.1971524361666666</v>
      </c>
      <c r="BI212" s="32">
        <v>0</v>
      </c>
      <c r="BJ212" s="32">
        <v>19.292585127933336</v>
      </c>
      <c r="BK212" s="33">
        <f t="shared" si="9"/>
        <v>596.48950069967555</v>
      </c>
    </row>
    <row r="213" spans="1:63">
      <c r="A213" s="30"/>
      <c r="B213" s="31" t="s">
        <v>219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4.1230496992999992</v>
      </c>
      <c r="I213" s="32">
        <v>1.9840733333333331</v>
      </c>
      <c r="J213" s="32">
        <v>2.4800916666666666</v>
      </c>
      <c r="K213" s="32">
        <v>0</v>
      </c>
      <c r="L213" s="32">
        <v>0.45023786380000008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2.0790384770333334</v>
      </c>
      <c r="S213" s="32">
        <v>2.0955765810333333</v>
      </c>
      <c r="T213" s="32">
        <v>0</v>
      </c>
      <c r="U213" s="32">
        <v>0</v>
      </c>
      <c r="V213" s="32">
        <v>2.0882529498666664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9.9874736466666655E-2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6.0294866166666669E-2</v>
      </c>
      <c r="AM213" s="32">
        <v>0</v>
      </c>
      <c r="AN213" s="32">
        <v>0</v>
      </c>
      <c r="AO213" s="32">
        <v>0</v>
      </c>
      <c r="AP213" s="32">
        <v>4.9208599999999998E-2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112.69962725011702</v>
      </c>
      <c r="AW213" s="32">
        <v>11.232830512833335</v>
      </c>
      <c r="AX213" s="32">
        <v>0</v>
      </c>
      <c r="AY213" s="32">
        <v>0</v>
      </c>
      <c r="AZ213" s="32">
        <v>15.769986829166667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131.47700997936661</v>
      </c>
      <c r="BG213" s="32">
        <v>9.029200710266668</v>
      </c>
      <c r="BH213" s="32">
        <v>0</v>
      </c>
      <c r="BI213" s="32">
        <v>0</v>
      </c>
      <c r="BJ213" s="32">
        <v>9.042150625899998</v>
      </c>
      <c r="BK213" s="33">
        <f t="shared" si="9"/>
        <v>304.76050468131695</v>
      </c>
    </row>
    <row r="214" spans="1:63">
      <c r="A214" s="30"/>
      <c r="B214" s="31" t="s">
        <v>220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24.123441683333329</v>
      </c>
      <c r="I214" s="32">
        <v>1.6247206070333331</v>
      </c>
      <c r="J214" s="32">
        <v>4.6305463333333344E-4</v>
      </c>
      <c r="K214" s="32">
        <v>0</v>
      </c>
      <c r="L214" s="32">
        <v>7.1749492536333337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7.8794025687666682</v>
      </c>
      <c r="S214" s="32">
        <v>0.58078604316666682</v>
      </c>
      <c r="T214" s="32">
        <v>0</v>
      </c>
      <c r="U214" s="32">
        <v>0</v>
      </c>
      <c r="V214" s="32">
        <v>0.50594283349999991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0.51159804360000005</v>
      </c>
      <c r="AC214" s="32">
        <v>0</v>
      </c>
      <c r="AD214" s="32">
        <v>0</v>
      </c>
      <c r="AE214" s="32">
        <v>0</v>
      </c>
      <c r="AF214" s="32">
        <v>4.8860165966666667E-2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0.44424817380000003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149.26732427160118</v>
      </c>
      <c r="AW214" s="32">
        <v>31.016217536266673</v>
      </c>
      <c r="AX214" s="32">
        <v>0</v>
      </c>
      <c r="AY214" s="32">
        <v>0</v>
      </c>
      <c r="AZ214" s="32">
        <v>52.580767984966677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106.97621734440006</v>
      </c>
      <c r="BG214" s="32">
        <v>3.5886676148999999</v>
      </c>
      <c r="BH214" s="32">
        <v>0</v>
      </c>
      <c r="BI214" s="32">
        <v>0</v>
      </c>
      <c r="BJ214" s="32">
        <v>12.721348313033333</v>
      </c>
      <c r="BK214" s="33">
        <f t="shared" si="9"/>
        <v>399.04495549260122</v>
      </c>
    </row>
    <row r="215" spans="1:63">
      <c r="A215" s="30"/>
      <c r="B215" s="31" t="s">
        <v>221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8.0740999540333327</v>
      </c>
      <c r="I215" s="32">
        <v>1.6359703318999999</v>
      </c>
      <c r="J215" s="32">
        <v>0</v>
      </c>
      <c r="K215" s="32">
        <v>0</v>
      </c>
      <c r="L215" s="32">
        <v>2.0428688160666666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5.7044031080000011</v>
      </c>
      <c r="S215" s="32">
        <v>0.28606425456666662</v>
      </c>
      <c r="T215" s="32">
        <v>0</v>
      </c>
      <c r="U215" s="32">
        <v>0</v>
      </c>
      <c r="V215" s="32">
        <v>1.7226134540000002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17.923307179066661</v>
      </c>
      <c r="AC215" s="32">
        <v>1.1820595199666666</v>
      </c>
      <c r="AD215" s="32">
        <v>0</v>
      </c>
      <c r="AE215" s="32">
        <v>0</v>
      </c>
      <c r="AF215" s="32">
        <v>6.9125459251666683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8.9630638588000018</v>
      </c>
      <c r="AM215" s="32">
        <v>0.14571998906666672</v>
      </c>
      <c r="AN215" s="32">
        <v>0</v>
      </c>
      <c r="AO215" s="32">
        <v>0</v>
      </c>
      <c r="AP215" s="32">
        <v>1.1732914313333334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551.09799896946674</v>
      </c>
      <c r="AW215" s="32">
        <v>32.28380813166666</v>
      </c>
      <c r="AX215" s="32">
        <v>4.7919440372000004</v>
      </c>
      <c r="AY215" s="32">
        <v>0</v>
      </c>
      <c r="AZ215" s="32">
        <v>50.856692850599998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669.62439521336637</v>
      </c>
      <c r="BG215" s="32">
        <v>58.473374075433313</v>
      </c>
      <c r="BH215" s="32">
        <v>3.0786439866666675E-2</v>
      </c>
      <c r="BI215" s="32">
        <v>0</v>
      </c>
      <c r="BJ215" s="32">
        <v>32.772043084966668</v>
      </c>
      <c r="BK215" s="33">
        <f t="shared" si="9"/>
        <v>1455.6970506245334</v>
      </c>
    </row>
    <row r="216" spans="1:63">
      <c r="A216" s="30"/>
      <c r="B216" s="31" t="s">
        <v>222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1.2984741640333335</v>
      </c>
      <c r="I216" s="32">
        <v>0.70738988916666679</v>
      </c>
      <c r="J216" s="32">
        <v>0</v>
      </c>
      <c r="K216" s="32">
        <v>0</v>
      </c>
      <c r="L216" s="32">
        <v>0.46053853956666685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0.39117563499999991</v>
      </c>
      <c r="S216" s="32">
        <v>0</v>
      </c>
      <c r="T216" s="32">
        <v>0</v>
      </c>
      <c r="U216" s="32">
        <v>0</v>
      </c>
      <c r="V216" s="32">
        <v>6.5072516900000002E-2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5.198783997333333</v>
      </c>
      <c r="AC216" s="32">
        <v>0.34767940046666668</v>
      </c>
      <c r="AD216" s="32">
        <v>0</v>
      </c>
      <c r="AE216" s="32">
        <v>0</v>
      </c>
      <c r="AF216" s="32">
        <v>2.3939925453333335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1.5267402247000001</v>
      </c>
      <c r="AM216" s="32">
        <v>3.8545594999999995E-2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109.06699019986709</v>
      </c>
      <c r="AW216" s="32">
        <v>5.1366471830333316</v>
      </c>
      <c r="AX216" s="32">
        <v>0</v>
      </c>
      <c r="AY216" s="32">
        <v>0</v>
      </c>
      <c r="AZ216" s="32">
        <v>5.0204148588666673</v>
      </c>
      <c r="BA216" s="32">
        <v>0</v>
      </c>
      <c r="BB216" s="32">
        <v>0</v>
      </c>
      <c r="BC216" s="32">
        <v>0</v>
      </c>
      <c r="BD216" s="32">
        <v>0</v>
      </c>
      <c r="BE216" s="32">
        <v>0</v>
      </c>
      <c r="BF216" s="32">
        <v>145.55985478693361</v>
      </c>
      <c r="BG216" s="32">
        <v>2.0506224312333332</v>
      </c>
      <c r="BH216" s="32">
        <v>0</v>
      </c>
      <c r="BI216" s="32">
        <v>0</v>
      </c>
      <c r="BJ216" s="32">
        <v>2.5476828441666659</v>
      </c>
      <c r="BK216" s="33">
        <f t="shared" si="9"/>
        <v>281.81060481160068</v>
      </c>
    </row>
    <row r="217" spans="1:63">
      <c r="A217" s="30"/>
      <c r="B217" s="31" t="s">
        <v>223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141.94533681076669</v>
      </c>
      <c r="I217" s="32">
        <v>68.41229028013332</v>
      </c>
      <c r="J217" s="32">
        <v>0</v>
      </c>
      <c r="K217" s="32">
        <v>0</v>
      </c>
      <c r="L217" s="32">
        <v>38.772963817266664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83.287486678000022</v>
      </c>
      <c r="S217" s="32">
        <v>19.614380801399999</v>
      </c>
      <c r="T217" s="32">
        <v>0</v>
      </c>
      <c r="U217" s="32">
        <v>0</v>
      </c>
      <c r="V217" s="32">
        <v>14.330289317166669</v>
      </c>
      <c r="W217" s="32">
        <v>0</v>
      </c>
      <c r="X217" s="32">
        <v>6.1259851333333335E-3</v>
      </c>
      <c r="Y217" s="32">
        <v>0</v>
      </c>
      <c r="Z217" s="32">
        <v>0</v>
      </c>
      <c r="AA217" s="32">
        <v>0</v>
      </c>
      <c r="AB217" s="32">
        <v>10.063754759199998</v>
      </c>
      <c r="AC217" s="32">
        <v>0.37508588526666675</v>
      </c>
      <c r="AD217" s="32">
        <v>0</v>
      </c>
      <c r="AE217" s="32">
        <v>0</v>
      </c>
      <c r="AF217" s="32">
        <v>1.3559370592666669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6.2524570630000014</v>
      </c>
      <c r="AM217" s="32">
        <v>0</v>
      </c>
      <c r="AN217" s="32">
        <v>0</v>
      </c>
      <c r="AO217" s="32">
        <v>0</v>
      </c>
      <c r="AP217" s="32">
        <v>6.0422222666666671E-2</v>
      </c>
      <c r="AQ217" s="32">
        <v>0</v>
      </c>
      <c r="AR217" s="32">
        <v>0</v>
      </c>
      <c r="AS217" s="32">
        <v>0</v>
      </c>
      <c r="AT217" s="32">
        <v>0</v>
      </c>
      <c r="AU217" s="32">
        <v>0</v>
      </c>
      <c r="AV217" s="32">
        <v>1411.0393819221345</v>
      </c>
      <c r="AW217" s="32">
        <v>155.04590892553335</v>
      </c>
      <c r="AX217" s="32">
        <v>0</v>
      </c>
      <c r="AY217" s="32">
        <v>0</v>
      </c>
      <c r="AZ217" s="32">
        <v>462.8315757936</v>
      </c>
      <c r="BA217" s="32">
        <v>0</v>
      </c>
      <c r="BB217" s="32">
        <v>0</v>
      </c>
      <c r="BC217" s="32">
        <v>0</v>
      </c>
      <c r="BD217" s="32">
        <v>0</v>
      </c>
      <c r="BE217" s="32">
        <v>0</v>
      </c>
      <c r="BF217" s="32">
        <v>1382.9428294846991</v>
      </c>
      <c r="BG217" s="32">
        <v>57.510748471199996</v>
      </c>
      <c r="BH217" s="32">
        <v>2.342609383933334</v>
      </c>
      <c r="BI217" s="32">
        <v>0</v>
      </c>
      <c r="BJ217" s="32">
        <v>133.75752176853337</v>
      </c>
      <c r="BK217" s="33">
        <f t="shared" si="9"/>
        <v>3989.947106428901</v>
      </c>
    </row>
    <row r="218" spans="1:63">
      <c r="A218" s="30"/>
      <c r="B218" s="31" t="s">
        <v>224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80.727629832066668</v>
      </c>
      <c r="I218" s="32">
        <v>55.429711901399997</v>
      </c>
      <c r="J218" s="32">
        <v>0</v>
      </c>
      <c r="K218" s="32">
        <v>0</v>
      </c>
      <c r="L218" s="32">
        <v>20.603476436800001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45.512107850299998</v>
      </c>
      <c r="S218" s="32">
        <v>2.5440524764666663</v>
      </c>
      <c r="T218" s="32">
        <v>0</v>
      </c>
      <c r="U218" s="32">
        <v>0</v>
      </c>
      <c r="V218" s="32">
        <v>6.3313664561666663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3.9139003924000004</v>
      </c>
      <c r="AC218" s="32">
        <v>1.0513963666666664E-3</v>
      </c>
      <c r="AD218" s="32">
        <v>0</v>
      </c>
      <c r="AE218" s="32">
        <v>0</v>
      </c>
      <c r="AF218" s="32">
        <v>0.3650498325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3.7878377960333331</v>
      </c>
      <c r="AM218" s="32">
        <v>0</v>
      </c>
      <c r="AN218" s="32">
        <v>0</v>
      </c>
      <c r="AO218" s="32">
        <v>0</v>
      </c>
      <c r="AP218" s="32">
        <v>0.1045460169</v>
      </c>
      <c r="AQ218" s="32">
        <v>0</v>
      </c>
      <c r="AR218" s="32">
        <v>0</v>
      </c>
      <c r="AS218" s="32">
        <v>0</v>
      </c>
      <c r="AT218" s="32">
        <v>0</v>
      </c>
      <c r="AU218" s="32">
        <v>0</v>
      </c>
      <c r="AV218" s="32">
        <v>730.02260985209705</v>
      </c>
      <c r="AW218" s="32">
        <v>65.175547651099976</v>
      </c>
      <c r="AX218" s="32">
        <v>0</v>
      </c>
      <c r="AY218" s="32">
        <v>0</v>
      </c>
      <c r="AZ218" s="32">
        <v>217.10663502056673</v>
      </c>
      <c r="BA218" s="32">
        <v>0</v>
      </c>
      <c r="BB218" s="32">
        <v>0</v>
      </c>
      <c r="BC218" s="32">
        <v>0</v>
      </c>
      <c r="BD218" s="32">
        <v>0</v>
      </c>
      <c r="BE218" s="32">
        <v>0</v>
      </c>
      <c r="BF218" s="32">
        <v>693.64098607246638</v>
      </c>
      <c r="BG218" s="32">
        <v>22.213848802033336</v>
      </c>
      <c r="BH218" s="32">
        <v>2.9847319477999998</v>
      </c>
      <c r="BI218" s="32">
        <v>0</v>
      </c>
      <c r="BJ218" s="32">
        <v>75.675020446399984</v>
      </c>
      <c r="BK218" s="33">
        <f t="shared" si="9"/>
        <v>2026.1401101798633</v>
      </c>
    </row>
    <row r="219" spans="1:63">
      <c r="A219" s="30"/>
      <c r="B219" s="31" t="s">
        <v>225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  <c r="H219" s="32">
        <v>13.302099739100004</v>
      </c>
      <c r="I219" s="32">
        <v>13.597190073333332</v>
      </c>
      <c r="J219" s="32">
        <v>0</v>
      </c>
      <c r="K219" s="32">
        <v>0</v>
      </c>
      <c r="L219" s="32">
        <v>2.1081844503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8.5540700650666643</v>
      </c>
      <c r="S219" s="32">
        <v>0.77222142146666672</v>
      </c>
      <c r="T219" s="32">
        <v>0</v>
      </c>
      <c r="U219" s="32">
        <v>0</v>
      </c>
      <c r="V219" s="32">
        <v>3.1065321390333329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1.6519499536333331</v>
      </c>
      <c r="AC219" s="32">
        <v>9.7825129999999996E-4</v>
      </c>
      <c r="AD219" s="32">
        <v>0</v>
      </c>
      <c r="AE219" s="32">
        <v>0</v>
      </c>
      <c r="AF219" s="32">
        <v>0.88581901886666659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0.5978743423666667</v>
      </c>
      <c r="AM219" s="32">
        <v>0</v>
      </c>
      <c r="AN219" s="32">
        <v>0</v>
      </c>
      <c r="AO219" s="32">
        <v>0</v>
      </c>
      <c r="AP219" s="32">
        <v>9.8697464766666659E-2</v>
      </c>
      <c r="AQ219" s="32">
        <v>0</v>
      </c>
      <c r="AR219" s="32">
        <v>0</v>
      </c>
      <c r="AS219" s="32">
        <v>1.3237082666666671E-3</v>
      </c>
      <c r="AT219" s="32">
        <v>0</v>
      </c>
      <c r="AU219" s="32">
        <v>0</v>
      </c>
      <c r="AV219" s="32">
        <v>357.99979492992958</v>
      </c>
      <c r="AW219" s="32">
        <v>29.287234548366666</v>
      </c>
      <c r="AX219" s="32">
        <v>3.838753973333333E-2</v>
      </c>
      <c r="AY219" s="32">
        <v>0</v>
      </c>
      <c r="AZ219" s="32">
        <v>50.714520483366655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402.45686208796656</v>
      </c>
      <c r="BG219" s="32">
        <v>11.888741922366668</v>
      </c>
      <c r="BH219" s="32">
        <v>4.5860435139000018</v>
      </c>
      <c r="BI219" s="32">
        <v>0</v>
      </c>
      <c r="BJ219" s="32">
        <v>36.431522537966664</v>
      </c>
      <c r="BK219" s="33">
        <f t="shared" si="9"/>
        <v>938.08004819109613</v>
      </c>
    </row>
    <row r="220" spans="1:63">
      <c r="A220" s="30"/>
      <c r="B220" s="31" t="s">
        <v>226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  <c r="H220" s="32">
        <v>105.89206725766668</v>
      </c>
      <c r="I220" s="32">
        <v>10.447327324533333</v>
      </c>
      <c r="J220" s="32">
        <v>6.8610552049000013</v>
      </c>
      <c r="K220" s="32">
        <v>0</v>
      </c>
      <c r="L220" s="32">
        <v>30.061006661599997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42.815669105333328</v>
      </c>
      <c r="S220" s="32">
        <v>45.632702414833332</v>
      </c>
      <c r="T220" s="32">
        <v>0</v>
      </c>
      <c r="U220" s="32">
        <v>0</v>
      </c>
      <c r="V220" s="32">
        <v>12.058656286633331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3.3316237284999999</v>
      </c>
      <c r="AC220" s="32">
        <v>0.14582257943333335</v>
      </c>
      <c r="AD220" s="32">
        <v>0</v>
      </c>
      <c r="AE220" s="32">
        <v>0</v>
      </c>
      <c r="AF220" s="32">
        <v>0.74266745153333336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1.3908932295999998</v>
      </c>
      <c r="AM220" s="32">
        <v>0</v>
      </c>
      <c r="AN220" s="32">
        <v>0</v>
      </c>
      <c r="AO220" s="32">
        <v>0</v>
      </c>
      <c r="AP220" s="32">
        <v>0.21088392766666667</v>
      </c>
      <c r="AQ220" s="32">
        <v>0</v>
      </c>
      <c r="AR220" s="32">
        <v>9.893611766666666E-3</v>
      </c>
      <c r="AS220" s="32">
        <v>5.8754713000000016E-3</v>
      </c>
      <c r="AT220" s="32">
        <v>0</v>
      </c>
      <c r="AU220" s="32">
        <v>0</v>
      </c>
      <c r="AV220" s="32">
        <v>2294.9353376782797</v>
      </c>
      <c r="AW220" s="32">
        <v>214.21830128093333</v>
      </c>
      <c r="AX220" s="32">
        <v>0.2083058753</v>
      </c>
      <c r="AY220" s="32">
        <v>0</v>
      </c>
      <c r="AZ220" s="32">
        <v>492.02265041936636</v>
      </c>
      <c r="BA220" s="32">
        <v>0</v>
      </c>
      <c r="BB220" s="32">
        <v>0</v>
      </c>
      <c r="BC220" s="32">
        <v>0</v>
      </c>
      <c r="BD220" s="32">
        <v>0</v>
      </c>
      <c r="BE220" s="32">
        <v>0</v>
      </c>
      <c r="BF220" s="32">
        <v>1555.9016374651337</v>
      </c>
      <c r="BG220" s="32">
        <v>69.714563306100004</v>
      </c>
      <c r="BH220" s="32">
        <v>11.465880786266668</v>
      </c>
      <c r="BI220" s="32">
        <v>0</v>
      </c>
      <c r="BJ220" s="32">
        <v>297.89921215576669</v>
      </c>
      <c r="BK220" s="33">
        <f t="shared" si="9"/>
        <v>5195.972033222447</v>
      </c>
    </row>
    <row r="221" spans="1:63">
      <c r="A221" s="30"/>
      <c r="B221" s="31" t="s">
        <v>227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  <c r="H221" s="32">
        <v>85.509593660966686</v>
      </c>
      <c r="I221" s="32">
        <v>522.98800609696673</v>
      </c>
      <c r="J221" s="32">
        <v>1.0117602975333333</v>
      </c>
      <c r="K221" s="32">
        <v>0</v>
      </c>
      <c r="L221" s="32">
        <v>8.9995069012333317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14.643223976566665</v>
      </c>
      <c r="S221" s="32">
        <v>19.031665220466664</v>
      </c>
      <c r="T221" s="32">
        <v>0</v>
      </c>
      <c r="U221" s="32">
        <v>0</v>
      </c>
      <c r="V221" s="32">
        <v>1.4947743026333333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1.1518704036000007</v>
      </c>
      <c r="AC221" s="32">
        <v>2.1249504333333332E-3</v>
      </c>
      <c r="AD221" s="32">
        <v>0</v>
      </c>
      <c r="AE221" s="32">
        <v>0</v>
      </c>
      <c r="AF221" s="32">
        <v>5.4619623899999997E-2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7.7591215233333316E-2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105.96919759528986</v>
      </c>
      <c r="AW221" s="32">
        <v>86.109438838700001</v>
      </c>
      <c r="AX221" s="32">
        <v>0</v>
      </c>
      <c r="AY221" s="32">
        <v>0</v>
      </c>
      <c r="AZ221" s="32">
        <v>17.400117397933332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43.715977758933334</v>
      </c>
      <c r="BG221" s="32">
        <v>0.82555277326666698</v>
      </c>
      <c r="BH221" s="32">
        <v>0</v>
      </c>
      <c r="BI221" s="32">
        <v>0</v>
      </c>
      <c r="BJ221" s="32">
        <v>2.3658838919666665</v>
      </c>
      <c r="BK221" s="33">
        <f t="shared" si="9"/>
        <v>911.35090490562322</v>
      </c>
    </row>
    <row r="222" spans="1:63">
      <c r="A222" s="30"/>
      <c r="B222" s="31" t="s">
        <v>228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0.71134259200000005</v>
      </c>
      <c r="I222" s="32">
        <v>2.0361595577333333</v>
      </c>
      <c r="J222" s="32">
        <v>0</v>
      </c>
      <c r="K222" s="32">
        <v>0</v>
      </c>
      <c r="L222" s="32">
        <v>0.32320980533333343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0.74027383786666667</v>
      </c>
      <c r="S222" s="32">
        <v>0.50627691333333336</v>
      </c>
      <c r="T222" s="32">
        <v>0.20038666666666669</v>
      </c>
      <c r="U222" s="32">
        <v>0</v>
      </c>
      <c r="V222" s="32">
        <v>6.6839707966666662E-2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4.759088333333333E-3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1.1221429333333334E-3</v>
      </c>
      <c r="AM222" s="32">
        <v>0</v>
      </c>
      <c r="AN222" s="32">
        <v>0</v>
      </c>
      <c r="AO222" s="32">
        <v>0</v>
      </c>
      <c r="AP222" s="32">
        <v>0</v>
      </c>
      <c r="AQ222" s="32">
        <v>0</v>
      </c>
      <c r="AR222" s="32">
        <v>0</v>
      </c>
      <c r="AS222" s="32">
        <v>0</v>
      </c>
      <c r="AT222" s="32">
        <v>0</v>
      </c>
      <c r="AU222" s="32">
        <v>0</v>
      </c>
      <c r="AV222" s="32">
        <v>5.4501146191790468</v>
      </c>
      <c r="AW222" s="32">
        <v>0.70740350380000006</v>
      </c>
      <c r="AX222" s="32">
        <v>0</v>
      </c>
      <c r="AY222" s="32">
        <v>0</v>
      </c>
      <c r="AZ222" s="32">
        <v>1.2520323769333332</v>
      </c>
      <c r="BA222" s="32">
        <v>0</v>
      </c>
      <c r="BB222" s="32">
        <v>0</v>
      </c>
      <c r="BC222" s="32">
        <v>0</v>
      </c>
      <c r="BD222" s="32">
        <v>0</v>
      </c>
      <c r="BE222" s="32">
        <v>0</v>
      </c>
      <c r="BF222" s="32">
        <v>8.4295232763000083</v>
      </c>
      <c r="BG222" s="32">
        <v>0.40998193046666664</v>
      </c>
      <c r="BH222" s="32">
        <v>0</v>
      </c>
      <c r="BI222" s="32">
        <v>0</v>
      </c>
      <c r="BJ222" s="32">
        <v>0.50447481769999991</v>
      </c>
      <c r="BK222" s="33">
        <f t="shared" si="9"/>
        <v>21.343900836545725</v>
      </c>
    </row>
    <row r="223" spans="1:63">
      <c r="A223" s="30"/>
      <c r="B223" s="31" t="s">
        <v>229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  <c r="H223" s="32">
        <v>101.82589374526668</v>
      </c>
      <c r="I223" s="32">
        <v>151.36532772396671</v>
      </c>
      <c r="J223" s="32">
        <v>0</v>
      </c>
      <c r="K223" s="32">
        <v>0</v>
      </c>
      <c r="L223" s="32">
        <v>20.283181968766662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47.350961348033337</v>
      </c>
      <c r="S223" s="32">
        <v>46.470004007366668</v>
      </c>
      <c r="T223" s="32">
        <v>0</v>
      </c>
      <c r="U223" s="32">
        <v>0</v>
      </c>
      <c r="V223" s="32">
        <v>7.3584388357666661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24.232825581733337</v>
      </c>
      <c r="AC223" s="32">
        <v>0.23549793160000004</v>
      </c>
      <c r="AD223" s="32">
        <v>0</v>
      </c>
      <c r="AE223" s="32">
        <v>0</v>
      </c>
      <c r="AF223" s="32">
        <v>4.5564250613999997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10.848214657933333</v>
      </c>
      <c r="AM223" s="32">
        <v>1.2546205066666666E-2</v>
      </c>
      <c r="AN223" s="32">
        <v>0</v>
      </c>
      <c r="AO223" s="32">
        <v>0</v>
      </c>
      <c r="AP223" s="32">
        <v>5.69394971E-2</v>
      </c>
      <c r="AQ223" s="32">
        <v>0</v>
      </c>
      <c r="AR223" s="32">
        <v>0</v>
      </c>
      <c r="AS223" s="32">
        <v>5.4583537999999994E-3</v>
      </c>
      <c r="AT223" s="32">
        <v>0</v>
      </c>
      <c r="AU223" s="32">
        <v>0</v>
      </c>
      <c r="AV223" s="32">
        <v>1746.7590207855644</v>
      </c>
      <c r="AW223" s="32">
        <v>169.45784090936667</v>
      </c>
      <c r="AX223" s="32">
        <v>2.5220210666666663E-2</v>
      </c>
      <c r="AY223" s="32">
        <v>0</v>
      </c>
      <c r="AZ223" s="32">
        <v>350.08634877223329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1786.9939118883328</v>
      </c>
      <c r="BG223" s="32">
        <v>35.370158559733341</v>
      </c>
      <c r="BH223" s="32">
        <v>5.7698528318333331</v>
      </c>
      <c r="BI223" s="32">
        <v>0</v>
      </c>
      <c r="BJ223" s="32">
        <v>104.75534168846669</v>
      </c>
      <c r="BK223" s="33">
        <f t="shared" si="9"/>
        <v>4613.8194105639968</v>
      </c>
    </row>
    <row r="224" spans="1:63">
      <c r="A224" s="30"/>
      <c r="B224" s="31" t="s">
        <v>230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  <c r="H224" s="32">
        <v>81.112517370500015</v>
      </c>
      <c r="I224" s="32">
        <v>537.93367590253331</v>
      </c>
      <c r="J224" s="32">
        <v>0</v>
      </c>
      <c r="K224" s="32">
        <v>0</v>
      </c>
      <c r="L224" s="32">
        <v>213.81721547036668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10.767632966333336</v>
      </c>
      <c r="S224" s="32">
        <v>28.917201266533333</v>
      </c>
      <c r="T224" s="32">
        <v>0</v>
      </c>
      <c r="U224" s="32">
        <v>0</v>
      </c>
      <c r="V224" s="32">
        <v>5.4034455020666661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7.4932401914000009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0.21929152883333342</v>
      </c>
      <c r="AM224" s="32">
        <v>0</v>
      </c>
      <c r="AN224" s="32">
        <v>0</v>
      </c>
      <c r="AO224" s="32">
        <v>0</v>
      </c>
      <c r="AP224" s="32">
        <v>0</v>
      </c>
      <c r="AQ224" s="32">
        <v>0</v>
      </c>
      <c r="AR224" s="32">
        <v>0</v>
      </c>
      <c r="AS224" s="32">
        <v>0</v>
      </c>
      <c r="AT224" s="32">
        <v>0</v>
      </c>
      <c r="AU224" s="32">
        <v>0</v>
      </c>
      <c r="AV224" s="32">
        <v>135.55350115767357</v>
      </c>
      <c r="AW224" s="32">
        <v>200.43313745453329</v>
      </c>
      <c r="AX224" s="32">
        <v>0</v>
      </c>
      <c r="AY224" s="32">
        <v>0</v>
      </c>
      <c r="AZ224" s="32">
        <v>127.75505524226666</v>
      </c>
      <c r="BA224" s="32">
        <v>0</v>
      </c>
      <c r="BB224" s="32">
        <v>0</v>
      </c>
      <c r="BC224" s="32">
        <v>0</v>
      </c>
      <c r="BD224" s="32">
        <v>0</v>
      </c>
      <c r="BE224" s="32">
        <v>0</v>
      </c>
      <c r="BF224" s="32">
        <v>37.183926915799994</v>
      </c>
      <c r="BG224" s="32">
        <v>65.121903401033336</v>
      </c>
      <c r="BH224" s="32">
        <v>0.26482989363333331</v>
      </c>
      <c r="BI224" s="32">
        <v>0</v>
      </c>
      <c r="BJ224" s="32">
        <v>38.916920655233341</v>
      </c>
      <c r="BK224" s="33">
        <f t="shared" si="9"/>
        <v>1490.8934949187401</v>
      </c>
    </row>
    <row r="225" spans="1:63" ht="13.5" thickBot="1">
      <c r="A225" s="30"/>
      <c r="B225" s="31" t="s">
        <v>231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  <c r="H225" s="32">
        <v>11.911476945266667</v>
      </c>
      <c r="I225" s="32">
        <v>1.9995584519333334</v>
      </c>
      <c r="J225" s="32">
        <v>0</v>
      </c>
      <c r="K225" s="32">
        <v>0</v>
      </c>
      <c r="L225" s="32">
        <v>4.5143886935999999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4.4831087408999997</v>
      </c>
      <c r="S225" s="32">
        <v>22.8429956598</v>
      </c>
      <c r="T225" s="32">
        <v>0</v>
      </c>
      <c r="U225" s="32">
        <v>0</v>
      </c>
      <c r="V225" s="32">
        <v>1.6699067394333331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5.0533886959333332</v>
      </c>
      <c r="AC225" s="32">
        <v>7.7828262133333326E-2</v>
      </c>
      <c r="AD225" s="32">
        <v>0</v>
      </c>
      <c r="AE225" s="32">
        <v>0</v>
      </c>
      <c r="AF225" s="32">
        <v>1.8914496317000002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1.4936851235999997</v>
      </c>
      <c r="AM225" s="32">
        <v>0</v>
      </c>
      <c r="AN225" s="32">
        <v>0</v>
      </c>
      <c r="AO225" s="32">
        <v>0</v>
      </c>
      <c r="AP225" s="32">
        <v>0.20391369293333333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315.16113612988647</v>
      </c>
      <c r="AW225" s="32">
        <v>74.143698885600003</v>
      </c>
      <c r="AX225" s="32">
        <v>0</v>
      </c>
      <c r="AY225" s="32">
        <v>0</v>
      </c>
      <c r="AZ225" s="32">
        <v>110.48058167106666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328.56094838206667</v>
      </c>
      <c r="BG225" s="32">
        <v>26.926131449266663</v>
      </c>
      <c r="BH225" s="32">
        <v>0</v>
      </c>
      <c r="BI225" s="32">
        <v>0</v>
      </c>
      <c r="BJ225" s="32">
        <v>48.862074389566658</v>
      </c>
      <c r="BK225" s="33">
        <f t="shared" si="9"/>
        <v>960.27627154468655</v>
      </c>
    </row>
    <row r="226" spans="1:63" ht="13.5" thickBot="1">
      <c r="A226" s="37"/>
      <c r="B226" s="38" t="s">
        <v>22</v>
      </c>
      <c r="C226" s="39">
        <f t="shared" ref="C226:BK226" si="10">SUM(C205:C225)</f>
        <v>0</v>
      </c>
      <c r="D226" s="39">
        <f t="shared" si="10"/>
        <v>0</v>
      </c>
      <c r="E226" s="39">
        <f t="shared" si="10"/>
        <v>0</v>
      </c>
      <c r="F226" s="39">
        <f t="shared" si="10"/>
        <v>0</v>
      </c>
      <c r="G226" s="39">
        <f t="shared" si="10"/>
        <v>0</v>
      </c>
      <c r="H226" s="39">
        <f t="shared" si="10"/>
        <v>997.78406344046675</v>
      </c>
      <c r="I226" s="39">
        <f t="shared" si="10"/>
        <v>1593.1234825917668</v>
      </c>
      <c r="J226" s="39">
        <f t="shared" si="10"/>
        <v>17.0474638904</v>
      </c>
      <c r="K226" s="39">
        <f t="shared" si="10"/>
        <v>0</v>
      </c>
      <c r="L226" s="39">
        <f t="shared" si="10"/>
        <v>573.56391976836665</v>
      </c>
      <c r="M226" s="39">
        <f t="shared" si="10"/>
        <v>0</v>
      </c>
      <c r="N226" s="39">
        <f t="shared" si="10"/>
        <v>0</v>
      </c>
      <c r="O226" s="39">
        <f t="shared" si="10"/>
        <v>0</v>
      </c>
      <c r="P226" s="39">
        <f t="shared" si="10"/>
        <v>0</v>
      </c>
      <c r="Q226" s="39">
        <f t="shared" si="10"/>
        <v>0</v>
      </c>
      <c r="R226" s="39">
        <f t="shared" si="10"/>
        <v>419.20226502943325</v>
      </c>
      <c r="S226" s="39">
        <f t="shared" si="10"/>
        <v>236.46568545010001</v>
      </c>
      <c r="T226" s="39">
        <f t="shared" si="10"/>
        <v>0.20038666666666669</v>
      </c>
      <c r="U226" s="39">
        <f t="shared" si="10"/>
        <v>0</v>
      </c>
      <c r="V226" s="39">
        <f t="shared" si="10"/>
        <v>81.166371617133322</v>
      </c>
      <c r="W226" s="39">
        <f t="shared" si="10"/>
        <v>0</v>
      </c>
      <c r="X226" s="39">
        <f t="shared" si="10"/>
        <v>6.1259851333333335E-3</v>
      </c>
      <c r="Y226" s="39">
        <f t="shared" si="10"/>
        <v>0</v>
      </c>
      <c r="Z226" s="39">
        <f t="shared" si="10"/>
        <v>0</v>
      </c>
      <c r="AA226" s="39">
        <f t="shared" si="10"/>
        <v>0</v>
      </c>
      <c r="AB226" s="39">
        <f t="shared" si="10"/>
        <v>113.21095811343334</v>
      </c>
      <c r="AC226" s="39">
        <f t="shared" si="10"/>
        <v>3.2649034619333328</v>
      </c>
      <c r="AD226" s="39">
        <f t="shared" si="10"/>
        <v>0</v>
      </c>
      <c r="AE226" s="39">
        <f t="shared" si="10"/>
        <v>0</v>
      </c>
      <c r="AF226" s="39">
        <f t="shared" si="10"/>
        <v>26.853456599333327</v>
      </c>
      <c r="AG226" s="39">
        <f t="shared" si="10"/>
        <v>0</v>
      </c>
      <c r="AH226" s="39">
        <f t="shared" si="10"/>
        <v>0</v>
      </c>
      <c r="AI226" s="39">
        <f t="shared" si="10"/>
        <v>0</v>
      </c>
      <c r="AJ226" s="39">
        <f t="shared" si="10"/>
        <v>0</v>
      </c>
      <c r="AK226" s="39">
        <f t="shared" si="10"/>
        <v>0</v>
      </c>
      <c r="AL226" s="39">
        <f t="shared" si="10"/>
        <v>53.287024949033331</v>
      </c>
      <c r="AM226" s="39">
        <f t="shared" si="10"/>
        <v>0.26464923760000003</v>
      </c>
      <c r="AN226" s="39">
        <f t="shared" si="10"/>
        <v>0</v>
      </c>
      <c r="AO226" s="39">
        <f t="shared" si="10"/>
        <v>0</v>
      </c>
      <c r="AP226" s="39">
        <f t="shared" si="10"/>
        <v>2.0335010604999999</v>
      </c>
      <c r="AQ226" s="39">
        <f t="shared" si="10"/>
        <v>0</v>
      </c>
      <c r="AR226" s="39">
        <f t="shared" si="10"/>
        <v>9.3378678166666645E-2</v>
      </c>
      <c r="AS226" s="39">
        <f t="shared" si="10"/>
        <v>0.25226123936666661</v>
      </c>
      <c r="AT226" s="39">
        <f t="shared" si="10"/>
        <v>0</v>
      </c>
      <c r="AU226" s="39">
        <f t="shared" si="10"/>
        <v>0</v>
      </c>
      <c r="AV226" s="39">
        <f t="shared" si="10"/>
        <v>13611.644960456462</v>
      </c>
      <c r="AW226" s="39">
        <f t="shared" si="10"/>
        <v>1501.8563626240668</v>
      </c>
      <c r="AX226" s="39">
        <f t="shared" si="10"/>
        <v>8.4333283534000021</v>
      </c>
      <c r="AY226" s="39">
        <f t="shared" si="10"/>
        <v>0.157062172</v>
      </c>
      <c r="AZ226" s="39">
        <f t="shared" si="10"/>
        <v>2839.2535159213994</v>
      </c>
      <c r="BA226" s="39">
        <f t="shared" si="10"/>
        <v>0</v>
      </c>
      <c r="BB226" s="39">
        <f t="shared" si="10"/>
        <v>0</v>
      </c>
      <c r="BC226" s="39">
        <f t="shared" si="10"/>
        <v>0</v>
      </c>
      <c r="BD226" s="39">
        <f t="shared" si="10"/>
        <v>0</v>
      </c>
      <c r="BE226" s="39">
        <f t="shared" si="10"/>
        <v>0</v>
      </c>
      <c r="BF226" s="39">
        <f t="shared" si="10"/>
        <v>12784.382944375464</v>
      </c>
      <c r="BG226" s="39">
        <f t="shared" si="10"/>
        <v>587.84652364879992</v>
      </c>
      <c r="BH226" s="39">
        <f t="shared" si="10"/>
        <v>38.780167671433333</v>
      </c>
      <c r="BI226" s="39">
        <f t="shared" si="10"/>
        <v>0</v>
      </c>
      <c r="BJ226" s="39">
        <f t="shared" si="10"/>
        <v>1176.0315521993666</v>
      </c>
      <c r="BK226" s="39">
        <f t="shared" si="10"/>
        <v>36666.206315201227</v>
      </c>
    </row>
    <row r="227" spans="1:63" ht="13.5" thickBot="1">
      <c r="A227" s="37"/>
      <c r="B227" s="64" t="s">
        <v>232</v>
      </c>
      <c r="C227" s="39">
        <f t="shared" ref="C227:BK227" si="11">C226+C203</f>
        <v>0</v>
      </c>
      <c r="D227" s="39">
        <f t="shared" si="11"/>
        <v>0</v>
      </c>
      <c r="E227" s="39">
        <f t="shared" si="11"/>
        <v>0</v>
      </c>
      <c r="F227" s="39">
        <f t="shared" si="11"/>
        <v>0</v>
      </c>
      <c r="G227" s="39">
        <f t="shared" si="11"/>
        <v>0</v>
      </c>
      <c r="H227" s="39">
        <f t="shared" si="11"/>
        <v>1043.7891223975666</v>
      </c>
      <c r="I227" s="39">
        <f t="shared" si="11"/>
        <v>1594.3075611398667</v>
      </c>
      <c r="J227" s="39">
        <f t="shared" si="11"/>
        <v>17.0474638904</v>
      </c>
      <c r="K227" s="39">
        <f t="shared" si="11"/>
        <v>0</v>
      </c>
      <c r="L227" s="39">
        <f t="shared" si="11"/>
        <v>586.5477981570333</v>
      </c>
      <c r="M227" s="39">
        <f t="shared" si="11"/>
        <v>0</v>
      </c>
      <c r="N227" s="39">
        <f t="shared" si="11"/>
        <v>0</v>
      </c>
      <c r="O227" s="39">
        <f t="shared" si="11"/>
        <v>0</v>
      </c>
      <c r="P227" s="39">
        <f t="shared" si="11"/>
        <v>0</v>
      </c>
      <c r="Q227" s="39">
        <f t="shared" si="11"/>
        <v>0</v>
      </c>
      <c r="R227" s="39">
        <f t="shared" si="11"/>
        <v>454.21196666209994</v>
      </c>
      <c r="S227" s="39">
        <f t="shared" si="11"/>
        <v>238.23363251010002</v>
      </c>
      <c r="T227" s="39">
        <f t="shared" si="11"/>
        <v>0.20038666666666669</v>
      </c>
      <c r="U227" s="39">
        <f t="shared" si="11"/>
        <v>0</v>
      </c>
      <c r="V227" s="39">
        <f t="shared" si="11"/>
        <v>83.829404789566652</v>
      </c>
      <c r="W227" s="39">
        <f t="shared" si="11"/>
        <v>0</v>
      </c>
      <c r="X227" s="39">
        <f t="shared" si="11"/>
        <v>6.1259851333333335E-3</v>
      </c>
      <c r="Y227" s="39">
        <f t="shared" si="11"/>
        <v>0</v>
      </c>
      <c r="Z227" s="39">
        <f t="shared" si="11"/>
        <v>0</v>
      </c>
      <c r="AA227" s="39">
        <f t="shared" si="11"/>
        <v>0</v>
      </c>
      <c r="AB227" s="39">
        <f t="shared" si="11"/>
        <v>116.22174495363333</v>
      </c>
      <c r="AC227" s="39">
        <f t="shared" si="11"/>
        <v>3.265144433966666</v>
      </c>
      <c r="AD227" s="39">
        <f t="shared" si="11"/>
        <v>0</v>
      </c>
      <c r="AE227" s="39">
        <f t="shared" si="11"/>
        <v>0</v>
      </c>
      <c r="AF227" s="39">
        <f t="shared" si="11"/>
        <v>27.070419018433327</v>
      </c>
      <c r="AG227" s="39">
        <f t="shared" si="11"/>
        <v>0</v>
      </c>
      <c r="AH227" s="39">
        <f t="shared" si="11"/>
        <v>0</v>
      </c>
      <c r="AI227" s="39">
        <f t="shared" si="11"/>
        <v>0</v>
      </c>
      <c r="AJ227" s="39">
        <f t="shared" si="11"/>
        <v>0</v>
      </c>
      <c r="AK227" s="39">
        <f t="shared" si="11"/>
        <v>0</v>
      </c>
      <c r="AL227" s="39">
        <f t="shared" si="11"/>
        <v>55.395627449266662</v>
      </c>
      <c r="AM227" s="39">
        <f t="shared" si="11"/>
        <v>0.26464923760000003</v>
      </c>
      <c r="AN227" s="39">
        <f t="shared" si="11"/>
        <v>0</v>
      </c>
      <c r="AO227" s="39">
        <f t="shared" si="11"/>
        <v>0</v>
      </c>
      <c r="AP227" s="39">
        <f t="shared" si="11"/>
        <v>2.0778298920333333</v>
      </c>
      <c r="AQ227" s="39">
        <f t="shared" si="11"/>
        <v>0</v>
      </c>
      <c r="AR227" s="39">
        <f t="shared" si="11"/>
        <v>9.3378678166666645E-2</v>
      </c>
      <c r="AS227" s="39">
        <f t="shared" si="11"/>
        <v>0.25226123936666661</v>
      </c>
      <c r="AT227" s="39">
        <f t="shared" si="11"/>
        <v>0</v>
      </c>
      <c r="AU227" s="39">
        <f t="shared" si="11"/>
        <v>0</v>
      </c>
      <c r="AV227" s="39">
        <f t="shared" si="11"/>
        <v>15517.027940334428</v>
      </c>
      <c r="AW227" s="39">
        <f t="shared" si="11"/>
        <v>1541.5886739708669</v>
      </c>
      <c r="AX227" s="39">
        <f t="shared" si="11"/>
        <v>8.5137113719333346</v>
      </c>
      <c r="AY227" s="39">
        <f t="shared" si="11"/>
        <v>0.157062172</v>
      </c>
      <c r="AZ227" s="39">
        <f t="shared" si="11"/>
        <v>2971.8210923139659</v>
      </c>
      <c r="BA227" s="39">
        <f t="shared" si="11"/>
        <v>0</v>
      </c>
      <c r="BB227" s="39">
        <f t="shared" si="11"/>
        <v>0</v>
      </c>
      <c r="BC227" s="39">
        <f t="shared" si="11"/>
        <v>0</v>
      </c>
      <c r="BD227" s="39">
        <f t="shared" si="11"/>
        <v>0</v>
      </c>
      <c r="BE227" s="39">
        <f t="shared" si="11"/>
        <v>0</v>
      </c>
      <c r="BF227" s="39">
        <f t="shared" si="11"/>
        <v>14575.031676159728</v>
      </c>
      <c r="BG227" s="39">
        <f t="shared" si="11"/>
        <v>667.48428860963327</v>
      </c>
      <c r="BH227" s="39">
        <f t="shared" si="11"/>
        <v>49.842870772133338</v>
      </c>
      <c r="BI227" s="39">
        <f t="shared" si="11"/>
        <v>0</v>
      </c>
      <c r="BJ227" s="39">
        <f t="shared" si="11"/>
        <v>1278.0595572171999</v>
      </c>
      <c r="BK227" s="44">
        <f t="shared" si="11"/>
        <v>40832.34139002279</v>
      </c>
    </row>
    <row r="228" spans="1:63">
      <c r="A228" s="59"/>
      <c r="B228" s="60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3"/>
    </row>
    <row r="229" spans="1:63">
      <c r="A229" s="26" t="s">
        <v>233</v>
      </c>
      <c r="B229" s="61" t="s">
        <v>234</v>
      </c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3"/>
    </row>
    <row r="230" spans="1:63">
      <c r="A230" s="26" t="s">
        <v>13</v>
      </c>
      <c r="B230" s="54" t="s">
        <v>235</v>
      </c>
      <c r="C230" s="55">
        <v>0</v>
      </c>
      <c r="D230" s="55">
        <v>0</v>
      </c>
      <c r="E230" s="55">
        <v>0</v>
      </c>
      <c r="F230" s="55">
        <v>0</v>
      </c>
      <c r="G230" s="55">
        <v>0</v>
      </c>
      <c r="H230" s="55">
        <v>95.65471619249999</v>
      </c>
      <c r="I230" s="55">
        <v>56.689314672899982</v>
      </c>
      <c r="J230" s="55">
        <v>0</v>
      </c>
      <c r="K230" s="55">
        <v>0</v>
      </c>
      <c r="L230" s="55">
        <v>19.962538784200003</v>
      </c>
      <c r="M230" s="55">
        <v>0</v>
      </c>
      <c r="N230" s="55">
        <v>0</v>
      </c>
      <c r="O230" s="55">
        <v>0</v>
      </c>
      <c r="P230" s="55">
        <v>0</v>
      </c>
      <c r="Q230" s="55">
        <v>0</v>
      </c>
      <c r="R230" s="55">
        <v>62.826556968200009</v>
      </c>
      <c r="S230" s="55">
        <v>29.78955769666667</v>
      </c>
      <c r="T230" s="55">
        <v>2.3940821003333328</v>
      </c>
      <c r="U230" s="55">
        <v>0</v>
      </c>
      <c r="V230" s="55">
        <v>21.628956128266669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5.8132544235999992</v>
      </c>
      <c r="AC230" s="55">
        <v>0.42270085876666674</v>
      </c>
      <c r="AD230" s="55">
        <v>0</v>
      </c>
      <c r="AE230" s="55">
        <v>0</v>
      </c>
      <c r="AF230" s="55">
        <v>2.2493046392000005</v>
      </c>
      <c r="AG230" s="55">
        <v>0</v>
      </c>
      <c r="AH230" s="55">
        <v>0</v>
      </c>
      <c r="AI230" s="55">
        <v>0</v>
      </c>
      <c r="AJ230" s="55">
        <v>0</v>
      </c>
      <c r="AK230" s="55">
        <v>0</v>
      </c>
      <c r="AL230" s="55">
        <v>2.1323376934999998</v>
      </c>
      <c r="AM230" s="55">
        <v>0</v>
      </c>
      <c r="AN230" s="55">
        <v>0</v>
      </c>
      <c r="AO230" s="55">
        <v>0</v>
      </c>
      <c r="AP230" s="55">
        <v>0.37138578763333341</v>
      </c>
      <c r="AQ230" s="55">
        <v>0</v>
      </c>
      <c r="AR230" s="55">
        <v>0</v>
      </c>
      <c r="AS230" s="55">
        <v>9.1821464999999984E-3</v>
      </c>
      <c r="AT230" s="55">
        <v>0</v>
      </c>
      <c r="AU230" s="55">
        <v>0</v>
      </c>
      <c r="AV230" s="55">
        <v>2380.3109006834002</v>
      </c>
      <c r="AW230" s="55">
        <v>397.14646596450001</v>
      </c>
      <c r="AX230" s="55">
        <v>0.36932809026666658</v>
      </c>
      <c r="AY230" s="55">
        <v>0</v>
      </c>
      <c r="AZ230" s="55">
        <v>498.9938861106998</v>
      </c>
      <c r="BA230" s="55">
        <v>0</v>
      </c>
      <c r="BB230" s="55">
        <v>0</v>
      </c>
      <c r="BC230" s="55">
        <v>0</v>
      </c>
      <c r="BD230" s="55">
        <v>0</v>
      </c>
      <c r="BE230" s="55">
        <v>0</v>
      </c>
      <c r="BF230" s="55">
        <v>2203.2396352923802</v>
      </c>
      <c r="BG230" s="55">
        <v>172.41624005133335</v>
      </c>
      <c r="BH230" s="55">
        <v>42.571922607799991</v>
      </c>
      <c r="BI230" s="55">
        <v>0</v>
      </c>
      <c r="BJ230" s="55">
        <v>308.5510063309668</v>
      </c>
      <c r="BK230" s="36">
        <f>SUM(C230:BJ230)</f>
        <v>6303.5432732236131</v>
      </c>
    </row>
    <row r="231" spans="1:63" ht="13.5" thickBot="1">
      <c r="A231" s="34"/>
      <c r="B231" s="6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6"/>
    </row>
    <row r="232" spans="1:63" ht="13.5" thickBot="1">
      <c r="A232" s="37"/>
      <c r="B232" s="64" t="s">
        <v>236</v>
      </c>
      <c r="C232" s="39">
        <f>SUM(C230:C231)</f>
        <v>0</v>
      </c>
      <c r="D232" s="39">
        <f t="shared" ref="D232:BK232" si="12">SUM(D230:D231)</f>
        <v>0</v>
      </c>
      <c r="E232" s="39">
        <f t="shared" si="12"/>
        <v>0</v>
      </c>
      <c r="F232" s="39">
        <f t="shared" si="12"/>
        <v>0</v>
      </c>
      <c r="G232" s="39">
        <f t="shared" si="12"/>
        <v>0</v>
      </c>
      <c r="H232" s="39">
        <f t="shared" si="12"/>
        <v>95.65471619249999</v>
      </c>
      <c r="I232" s="39">
        <f t="shared" si="12"/>
        <v>56.689314672899982</v>
      </c>
      <c r="J232" s="39">
        <f t="shared" si="12"/>
        <v>0</v>
      </c>
      <c r="K232" s="39">
        <f t="shared" si="12"/>
        <v>0</v>
      </c>
      <c r="L232" s="39">
        <f t="shared" si="12"/>
        <v>19.962538784200003</v>
      </c>
      <c r="M232" s="39">
        <f t="shared" si="12"/>
        <v>0</v>
      </c>
      <c r="N232" s="39">
        <f t="shared" si="12"/>
        <v>0</v>
      </c>
      <c r="O232" s="39">
        <f t="shared" si="12"/>
        <v>0</v>
      </c>
      <c r="P232" s="39">
        <f t="shared" si="12"/>
        <v>0</v>
      </c>
      <c r="Q232" s="39">
        <f t="shared" si="12"/>
        <v>0</v>
      </c>
      <c r="R232" s="39">
        <f t="shared" si="12"/>
        <v>62.826556968200009</v>
      </c>
      <c r="S232" s="39">
        <f t="shared" si="12"/>
        <v>29.78955769666667</v>
      </c>
      <c r="T232" s="39">
        <f t="shared" si="12"/>
        <v>2.3940821003333328</v>
      </c>
      <c r="U232" s="39">
        <f t="shared" si="12"/>
        <v>0</v>
      </c>
      <c r="V232" s="39">
        <f t="shared" si="12"/>
        <v>21.628956128266669</v>
      </c>
      <c r="W232" s="39">
        <f t="shared" si="12"/>
        <v>0</v>
      </c>
      <c r="X232" s="39">
        <f t="shared" si="12"/>
        <v>0</v>
      </c>
      <c r="Y232" s="39">
        <f t="shared" si="12"/>
        <v>0</v>
      </c>
      <c r="Z232" s="39">
        <f t="shared" si="12"/>
        <v>0</v>
      </c>
      <c r="AA232" s="39">
        <f t="shared" si="12"/>
        <v>0</v>
      </c>
      <c r="AB232" s="39">
        <f t="shared" si="12"/>
        <v>5.8132544235999992</v>
      </c>
      <c r="AC232" s="39">
        <f t="shared" si="12"/>
        <v>0.42270085876666674</v>
      </c>
      <c r="AD232" s="39">
        <f t="shared" si="12"/>
        <v>0</v>
      </c>
      <c r="AE232" s="39">
        <f t="shared" si="12"/>
        <v>0</v>
      </c>
      <c r="AF232" s="39">
        <f t="shared" si="12"/>
        <v>2.2493046392000005</v>
      </c>
      <c r="AG232" s="39">
        <f t="shared" si="12"/>
        <v>0</v>
      </c>
      <c r="AH232" s="39">
        <f t="shared" si="12"/>
        <v>0</v>
      </c>
      <c r="AI232" s="39">
        <f t="shared" si="12"/>
        <v>0</v>
      </c>
      <c r="AJ232" s="39">
        <f t="shared" si="12"/>
        <v>0</v>
      </c>
      <c r="AK232" s="39">
        <f t="shared" si="12"/>
        <v>0</v>
      </c>
      <c r="AL232" s="39">
        <f t="shared" si="12"/>
        <v>2.1323376934999998</v>
      </c>
      <c r="AM232" s="39">
        <f t="shared" si="12"/>
        <v>0</v>
      </c>
      <c r="AN232" s="39">
        <f t="shared" si="12"/>
        <v>0</v>
      </c>
      <c r="AO232" s="39">
        <f t="shared" si="12"/>
        <v>0</v>
      </c>
      <c r="AP232" s="39">
        <f t="shared" si="12"/>
        <v>0.37138578763333341</v>
      </c>
      <c r="AQ232" s="39">
        <f t="shared" si="12"/>
        <v>0</v>
      </c>
      <c r="AR232" s="39">
        <f t="shared" si="12"/>
        <v>0</v>
      </c>
      <c r="AS232" s="39">
        <f t="shared" si="12"/>
        <v>9.1821464999999984E-3</v>
      </c>
      <c r="AT232" s="39">
        <f t="shared" si="12"/>
        <v>0</v>
      </c>
      <c r="AU232" s="39">
        <f t="shared" si="12"/>
        <v>0</v>
      </c>
      <c r="AV232" s="39">
        <f t="shared" si="12"/>
        <v>2380.3109006834002</v>
      </c>
      <c r="AW232" s="39">
        <f t="shared" si="12"/>
        <v>397.14646596450001</v>
      </c>
      <c r="AX232" s="39">
        <f t="shared" si="12"/>
        <v>0.36932809026666658</v>
      </c>
      <c r="AY232" s="39">
        <f t="shared" si="12"/>
        <v>0</v>
      </c>
      <c r="AZ232" s="39">
        <f t="shared" si="12"/>
        <v>498.9938861106998</v>
      </c>
      <c r="BA232" s="39">
        <f t="shared" si="12"/>
        <v>0</v>
      </c>
      <c r="BB232" s="39">
        <f t="shared" si="12"/>
        <v>0</v>
      </c>
      <c r="BC232" s="39">
        <f t="shared" si="12"/>
        <v>0</v>
      </c>
      <c r="BD232" s="39">
        <f t="shared" si="12"/>
        <v>0</v>
      </c>
      <c r="BE232" s="39">
        <f t="shared" si="12"/>
        <v>0</v>
      </c>
      <c r="BF232" s="39">
        <f t="shared" si="12"/>
        <v>2203.2396352923802</v>
      </c>
      <c r="BG232" s="39">
        <f t="shared" si="12"/>
        <v>172.41624005133335</v>
      </c>
      <c r="BH232" s="39">
        <f t="shared" si="12"/>
        <v>42.571922607799991</v>
      </c>
      <c r="BI232" s="39">
        <f t="shared" si="12"/>
        <v>0</v>
      </c>
      <c r="BJ232" s="39">
        <f t="shared" si="12"/>
        <v>308.5510063309668</v>
      </c>
      <c r="BK232" s="39">
        <f t="shared" si="12"/>
        <v>6303.5432732236131</v>
      </c>
    </row>
    <row r="233" spans="1:63">
      <c r="A233" s="59"/>
      <c r="B233" s="60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3"/>
    </row>
    <row r="234" spans="1:63">
      <c r="A234" s="26" t="s">
        <v>237</v>
      </c>
      <c r="B234" s="61" t="s">
        <v>238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3"/>
    </row>
    <row r="235" spans="1:63">
      <c r="A235" s="26" t="s">
        <v>13</v>
      </c>
      <c r="B235" s="27" t="s">
        <v>239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3"/>
    </row>
    <row r="236" spans="1:63" ht="13.5" thickBot="1">
      <c r="A236" s="34"/>
      <c r="B236" s="31" t="s">
        <v>240</v>
      </c>
      <c r="C236" s="35">
        <v>0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  <c r="AO236" s="35">
        <v>0</v>
      </c>
      <c r="AP236" s="35">
        <v>0</v>
      </c>
      <c r="AQ236" s="35">
        <v>0</v>
      </c>
      <c r="AR236" s="35">
        <v>0</v>
      </c>
      <c r="AS236" s="35">
        <v>0</v>
      </c>
      <c r="AT236" s="35">
        <v>0</v>
      </c>
      <c r="AU236" s="35">
        <v>0</v>
      </c>
      <c r="AV236" s="35">
        <v>151.26604670678537</v>
      </c>
      <c r="AW236" s="35">
        <v>15.08772377572204</v>
      </c>
      <c r="AX236" s="35">
        <v>0</v>
      </c>
      <c r="AY236" s="35">
        <v>0</v>
      </c>
      <c r="AZ236" s="35">
        <v>104.02259770400887</v>
      </c>
      <c r="BA236" s="35">
        <v>0</v>
      </c>
      <c r="BB236" s="35">
        <v>0</v>
      </c>
      <c r="BC236" s="35">
        <v>0</v>
      </c>
      <c r="BD236" s="35">
        <v>0</v>
      </c>
      <c r="BE236" s="35">
        <v>0</v>
      </c>
      <c r="BF236" s="35">
        <v>55.948695515054467</v>
      </c>
      <c r="BG236" s="35">
        <v>4.3644001357956741</v>
      </c>
      <c r="BH236" s="35">
        <v>0</v>
      </c>
      <c r="BI236" s="35">
        <v>0</v>
      </c>
      <c r="BJ236" s="35">
        <v>20.221674371633519</v>
      </c>
      <c r="BK236" s="36">
        <f>SUM(C236:BJ236)</f>
        <v>350.91113820899994</v>
      </c>
    </row>
    <row r="237" spans="1:63" ht="13.5" thickBot="1">
      <c r="A237" s="37"/>
      <c r="B237" s="38" t="s">
        <v>18</v>
      </c>
      <c r="C237" s="39">
        <f>SUM(C236)</f>
        <v>0</v>
      </c>
      <c r="D237" s="39">
        <f t="shared" ref="D237:BK237" si="13">SUM(D236)</f>
        <v>0</v>
      </c>
      <c r="E237" s="39">
        <f t="shared" si="13"/>
        <v>0</v>
      </c>
      <c r="F237" s="39">
        <f t="shared" si="13"/>
        <v>0</v>
      </c>
      <c r="G237" s="39">
        <f t="shared" si="13"/>
        <v>0</v>
      </c>
      <c r="H237" s="39">
        <f t="shared" si="13"/>
        <v>0</v>
      </c>
      <c r="I237" s="39">
        <f t="shared" si="13"/>
        <v>0</v>
      </c>
      <c r="J237" s="39">
        <f t="shared" si="13"/>
        <v>0</v>
      </c>
      <c r="K237" s="39">
        <f t="shared" si="13"/>
        <v>0</v>
      </c>
      <c r="L237" s="39">
        <f t="shared" si="13"/>
        <v>0</v>
      </c>
      <c r="M237" s="39">
        <f t="shared" si="13"/>
        <v>0</v>
      </c>
      <c r="N237" s="39">
        <f t="shared" si="13"/>
        <v>0</v>
      </c>
      <c r="O237" s="39">
        <f t="shared" si="13"/>
        <v>0</v>
      </c>
      <c r="P237" s="39">
        <f t="shared" si="13"/>
        <v>0</v>
      </c>
      <c r="Q237" s="39">
        <f t="shared" si="13"/>
        <v>0</v>
      </c>
      <c r="R237" s="39">
        <f t="shared" si="13"/>
        <v>0</v>
      </c>
      <c r="S237" s="39">
        <f t="shared" si="13"/>
        <v>0</v>
      </c>
      <c r="T237" s="39">
        <f t="shared" si="13"/>
        <v>0</v>
      </c>
      <c r="U237" s="39">
        <f t="shared" si="13"/>
        <v>0</v>
      </c>
      <c r="V237" s="39">
        <f t="shared" si="13"/>
        <v>0</v>
      </c>
      <c r="W237" s="39">
        <f t="shared" si="13"/>
        <v>0</v>
      </c>
      <c r="X237" s="39">
        <f t="shared" si="13"/>
        <v>0</v>
      </c>
      <c r="Y237" s="39">
        <f t="shared" si="13"/>
        <v>0</v>
      </c>
      <c r="Z237" s="39">
        <f t="shared" si="13"/>
        <v>0</v>
      </c>
      <c r="AA237" s="39">
        <f t="shared" si="13"/>
        <v>0</v>
      </c>
      <c r="AB237" s="39">
        <f t="shared" si="13"/>
        <v>0</v>
      </c>
      <c r="AC237" s="39">
        <f t="shared" si="13"/>
        <v>0</v>
      </c>
      <c r="AD237" s="39">
        <f t="shared" si="13"/>
        <v>0</v>
      </c>
      <c r="AE237" s="39">
        <f t="shared" si="13"/>
        <v>0</v>
      </c>
      <c r="AF237" s="39">
        <f t="shared" si="13"/>
        <v>0</v>
      </c>
      <c r="AG237" s="39">
        <f t="shared" si="13"/>
        <v>0</v>
      </c>
      <c r="AH237" s="39">
        <f t="shared" si="13"/>
        <v>0</v>
      </c>
      <c r="AI237" s="39">
        <f t="shared" si="13"/>
        <v>0</v>
      </c>
      <c r="AJ237" s="39">
        <f t="shared" si="13"/>
        <v>0</v>
      </c>
      <c r="AK237" s="39">
        <f t="shared" si="13"/>
        <v>0</v>
      </c>
      <c r="AL237" s="39">
        <f t="shared" si="13"/>
        <v>0</v>
      </c>
      <c r="AM237" s="39">
        <f t="shared" si="13"/>
        <v>0</v>
      </c>
      <c r="AN237" s="39">
        <f t="shared" si="13"/>
        <v>0</v>
      </c>
      <c r="AO237" s="39">
        <f t="shared" si="13"/>
        <v>0</v>
      </c>
      <c r="AP237" s="39">
        <f t="shared" si="13"/>
        <v>0</v>
      </c>
      <c r="AQ237" s="39">
        <f t="shared" si="13"/>
        <v>0</v>
      </c>
      <c r="AR237" s="39">
        <f t="shared" si="13"/>
        <v>0</v>
      </c>
      <c r="AS237" s="39">
        <f t="shared" si="13"/>
        <v>0</v>
      </c>
      <c r="AT237" s="39">
        <f t="shared" si="13"/>
        <v>0</v>
      </c>
      <c r="AU237" s="39">
        <f t="shared" si="13"/>
        <v>0</v>
      </c>
      <c r="AV237" s="39">
        <f t="shared" si="13"/>
        <v>151.26604670678537</v>
      </c>
      <c r="AW237" s="39">
        <f t="shared" si="13"/>
        <v>15.08772377572204</v>
      </c>
      <c r="AX237" s="39">
        <f t="shared" si="13"/>
        <v>0</v>
      </c>
      <c r="AY237" s="39">
        <f t="shared" si="13"/>
        <v>0</v>
      </c>
      <c r="AZ237" s="39">
        <f t="shared" si="13"/>
        <v>104.02259770400887</v>
      </c>
      <c r="BA237" s="39">
        <f t="shared" si="13"/>
        <v>0</v>
      </c>
      <c r="BB237" s="39">
        <f t="shared" si="13"/>
        <v>0</v>
      </c>
      <c r="BC237" s="39">
        <f t="shared" si="13"/>
        <v>0</v>
      </c>
      <c r="BD237" s="39">
        <f t="shared" si="13"/>
        <v>0</v>
      </c>
      <c r="BE237" s="39">
        <f t="shared" si="13"/>
        <v>0</v>
      </c>
      <c r="BF237" s="39">
        <f t="shared" si="13"/>
        <v>55.948695515054467</v>
      </c>
      <c r="BG237" s="39">
        <f t="shared" si="13"/>
        <v>4.3644001357956741</v>
      </c>
      <c r="BH237" s="39">
        <f t="shared" si="13"/>
        <v>0</v>
      </c>
      <c r="BI237" s="39">
        <f t="shared" si="13"/>
        <v>0</v>
      </c>
      <c r="BJ237" s="39">
        <f t="shared" si="13"/>
        <v>20.221674371633519</v>
      </c>
      <c r="BK237" s="44">
        <f t="shared" si="13"/>
        <v>350.91113820899994</v>
      </c>
    </row>
    <row r="238" spans="1:63">
      <c r="A238" s="59"/>
      <c r="B238" s="66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67"/>
    </row>
    <row r="239" spans="1:63">
      <c r="A239" s="26" t="s">
        <v>19</v>
      </c>
      <c r="B239" s="27" t="s">
        <v>241</v>
      </c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3"/>
    </row>
    <row r="240" spans="1:63">
      <c r="A240" s="68"/>
      <c r="B240" s="31" t="s">
        <v>242</v>
      </c>
      <c r="C240" s="35">
        <v>0</v>
      </c>
      <c r="D240" s="35">
        <v>0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0</v>
      </c>
      <c r="AO240" s="35">
        <v>0</v>
      </c>
      <c r="AP240" s="35">
        <v>0</v>
      </c>
      <c r="AQ240" s="35">
        <v>0</v>
      </c>
      <c r="AR240" s="35">
        <v>0</v>
      </c>
      <c r="AS240" s="35">
        <v>0</v>
      </c>
      <c r="AT240" s="35">
        <v>0</v>
      </c>
      <c r="AU240" s="35">
        <v>0</v>
      </c>
      <c r="AV240" s="35">
        <v>2.1735300968931885</v>
      </c>
      <c r="AW240" s="35">
        <v>8057.506064607911</v>
      </c>
      <c r="AX240" s="35">
        <v>0</v>
      </c>
      <c r="AY240" s="35">
        <v>0</v>
      </c>
      <c r="AZ240" s="35">
        <v>1.0539395888442131</v>
      </c>
      <c r="BA240" s="35">
        <v>0</v>
      </c>
      <c r="BB240" s="35">
        <v>0</v>
      </c>
      <c r="BC240" s="35">
        <v>0</v>
      </c>
      <c r="BD240" s="35">
        <v>0</v>
      </c>
      <c r="BE240" s="35">
        <v>0</v>
      </c>
      <c r="BF240" s="35">
        <v>1.5763931287572674</v>
      </c>
      <c r="BG240" s="35">
        <v>9.3921570905938374</v>
      </c>
      <c r="BH240" s="35">
        <v>0</v>
      </c>
      <c r="BI240" s="35">
        <v>0</v>
      </c>
      <c r="BJ240" s="35">
        <v>0</v>
      </c>
      <c r="BK240" s="36">
        <f>SUM(C240:BJ240)</f>
        <v>8071.702084513</v>
      </c>
    </row>
    <row r="241" spans="1:63">
      <c r="A241" s="68"/>
      <c r="B241" s="31" t="s">
        <v>243</v>
      </c>
      <c r="C241" s="35">
        <v>0</v>
      </c>
      <c r="D241" s="35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>
        <v>0</v>
      </c>
      <c r="AQ241" s="35">
        <v>0</v>
      </c>
      <c r="AR241" s="35">
        <v>0</v>
      </c>
      <c r="AS241" s="35">
        <v>0</v>
      </c>
      <c r="AT241" s="35">
        <v>0</v>
      </c>
      <c r="AU241" s="35">
        <v>0</v>
      </c>
      <c r="AV241" s="35">
        <v>1.361706234910993</v>
      </c>
      <c r="AW241" s="35">
        <v>2676.6534080821139</v>
      </c>
      <c r="AX241" s="35">
        <v>0</v>
      </c>
      <c r="AY241" s="35">
        <v>0</v>
      </c>
      <c r="AZ241" s="35">
        <v>1.0548265476556191</v>
      </c>
      <c r="BA241" s="35">
        <v>0</v>
      </c>
      <c r="BB241" s="35">
        <v>0</v>
      </c>
      <c r="BC241" s="35">
        <v>0</v>
      </c>
      <c r="BD241" s="35">
        <v>0</v>
      </c>
      <c r="BE241" s="35">
        <v>0</v>
      </c>
      <c r="BF241" s="35">
        <v>0.96077226614893085</v>
      </c>
      <c r="BG241" s="35">
        <v>0</v>
      </c>
      <c r="BH241" s="35">
        <v>0</v>
      </c>
      <c r="BI241" s="35">
        <v>0</v>
      </c>
      <c r="BJ241" s="35">
        <v>0.22907410617058008</v>
      </c>
      <c r="BK241" s="36">
        <f>SUM(C241:BJ241)</f>
        <v>2680.2597872369997</v>
      </c>
    </row>
    <row r="242" spans="1:63" ht="13.5" thickBot="1">
      <c r="A242" s="68"/>
      <c r="B242" s="31" t="s">
        <v>244</v>
      </c>
      <c r="C242" s="35">
        <v>0</v>
      </c>
      <c r="D242" s="35">
        <v>0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0</v>
      </c>
      <c r="AQ242" s="35">
        <v>0</v>
      </c>
      <c r="AR242" s="35">
        <v>0</v>
      </c>
      <c r="AS242" s="35">
        <v>0</v>
      </c>
      <c r="AT242" s="35">
        <v>0</v>
      </c>
      <c r="AU242" s="35">
        <v>0</v>
      </c>
      <c r="AV242" s="35">
        <v>6.8659637065761032</v>
      </c>
      <c r="AW242" s="35">
        <v>24.326461078614926</v>
      </c>
      <c r="AX242" s="35">
        <v>0</v>
      </c>
      <c r="AY242" s="35">
        <v>0</v>
      </c>
      <c r="AZ242" s="35">
        <v>7.1549940489244337</v>
      </c>
      <c r="BA242" s="35">
        <v>0</v>
      </c>
      <c r="BB242" s="35">
        <v>0</v>
      </c>
      <c r="BC242" s="35">
        <v>0</v>
      </c>
      <c r="BD242" s="35">
        <v>0</v>
      </c>
      <c r="BE242" s="35">
        <v>0</v>
      </c>
      <c r="BF242" s="35">
        <v>5.4357281862750941</v>
      </c>
      <c r="BG242" s="35">
        <v>5.3346942958140557</v>
      </c>
      <c r="BH242" s="35">
        <v>0</v>
      </c>
      <c r="BI242" s="35">
        <v>0</v>
      </c>
      <c r="BJ242" s="35">
        <v>1.6803730587953893</v>
      </c>
      <c r="BK242" s="36">
        <f>SUM(C242:BJ242)</f>
        <v>50.798214375000001</v>
      </c>
    </row>
    <row r="243" spans="1:63" ht="13.5" thickBot="1">
      <c r="A243" s="49"/>
      <c r="B243" s="69" t="s">
        <v>22</v>
      </c>
      <c r="C243" s="70">
        <f t="shared" ref="C243:BK243" si="14">SUM(C240:C242)</f>
        <v>0</v>
      </c>
      <c r="D243" s="39">
        <f t="shared" si="14"/>
        <v>0</v>
      </c>
      <c r="E243" s="39">
        <f t="shared" si="14"/>
        <v>0</v>
      </c>
      <c r="F243" s="39">
        <f t="shared" si="14"/>
        <v>0</v>
      </c>
      <c r="G243" s="39">
        <f t="shared" si="14"/>
        <v>0</v>
      </c>
      <c r="H243" s="39">
        <f t="shared" si="14"/>
        <v>0</v>
      </c>
      <c r="I243" s="39">
        <f t="shared" si="14"/>
        <v>0</v>
      </c>
      <c r="J243" s="39">
        <f t="shared" si="14"/>
        <v>0</v>
      </c>
      <c r="K243" s="39">
        <f t="shared" si="14"/>
        <v>0</v>
      </c>
      <c r="L243" s="39">
        <f t="shared" si="14"/>
        <v>0</v>
      </c>
      <c r="M243" s="39">
        <f t="shared" si="14"/>
        <v>0</v>
      </c>
      <c r="N243" s="39">
        <f t="shared" si="14"/>
        <v>0</v>
      </c>
      <c r="O243" s="39">
        <f t="shared" si="14"/>
        <v>0</v>
      </c>
      <c r="P243" s="39">
        <f t="shared" si="14"/>
        <v>0</v>
      </c>
      <c r="Q243" s="39">
        <f t="shared" si="14"/>
        <v>0</v>
      </c>
      <c r="R243" s="39">
        <f t="shared" si="14"/>
        <v>0</v>
      </c>
      <c r="S243" s="39">
        <f t="shared" si="14"/>
        <v>0</v>
      </c>
      <c r="T243" s="39">
        <f t="shared" si="14"/>
        <v>0</v>
      </c>
      <c r="U243" s="39">
        <f t="shared" si="14"/>
        <v>0</v>
      </c>
      <c r="V243" s="39">
        <f t="shared" si="14"/>
        <v>0</v>
      </c>
      <c r="W243" s="39">
        <f t="shared" si="14"/>
        <v>0</v>
      </c>
      <c r="X243" s="39">
        <f t="shared" si="14"/>
        <v>0</v>
      </c>
      <c r="Y243" s="39">
        <f t="shared" si="14"/>
        <v>0</v>
      </c>
      <c r="Z243" s="39">
        <f t="shared" si="14"/>
        <v>0</v>
      </c>
      <c r="AA243" s="39">
        <f t="shared" si="14"/>
        <v>0</v>
      </c>
      <c r="AB243" s="39">
        <f t="shared" si="14"/>
        <v>0</v>
      </c>
      <c r="AC243" s="39">
        <f t="shared" si="14"/>
        <v>0</v>
      </c>
      <c r="AD243" s="39">
        <f t="shared" si="14"/>
        <v>0</v>
      </c>
      <c r="AE243" s="39">
        <f t="shared" si="14"/>
        <v>0</v>
      </c>
      <c r="AF243" s="39">
        <f t="shared" si="14"/>
        <v>0</v>
      </c>
      <c r="AG243" s="39">
        <f t="shared" si="14"/>
        <v>0</v>
      </c>
      <c r="AH243" s="39">
        <f t="shared" si="14"/>
        <v>0</v>
      </c>
      <c r="AI243" s="39">
        <f t="shared" si="14"/>
        <v>0</v>
      </c>
      <c r="AJ243" s="39">
        <f t="shared" si="14"/>
        <v>0</v>
      </c>
      <c r="AK243" s="39">
        <f t="shared" si="14"/>
        <v>0</v>
      </c>
      <c r="AL243" s="39">
        <f t="shared" si="14"/>
        <v>0</v>
      </c>
      <c r="AM243" s="39">
        <f t="shared" si="14"/>
        <v>0</v>
      </c>
      <c r="AN243" s="39">
        <f t="shared" si="14"/>
        <v>0</v>
      </c>
      <c r="AO243" s="39">
        <f t="shared" si="14"/>
        <v>0</v>
      </c>
      <c r="AP243" s="39">
        <f t="shared" si="14"/>
        <v>0</v>
      </c>
      <c r="AQ243" s="39">
        <f t="shared" si="14"/>
        <v>0</v>
      </c>
      <c r="AR243" s="39">
        <f t="shared" si="14"/>
        <v>0</v>
      </c>
      <c r="AS243" s="39">
        <f t="shared" si="14"/>
        <v>0</v>
      </c>
      <c r="AT243" s="39">
        <f t="shared" si="14"/>
        <v>0</v>
      </c>
      <c r="AU243" s="39">
        <f t="shared" si="14"/>
        <v>0</v>
      </c>
      <c r="AV243" s="39">
        <f t="shared" si="14"/>
        <v>10.401200038380285</v>
      </c>
      <c r="AW243" s="39">
        <f t="shared" si="14"/>
        <v>10758.485933768641</v>
      </c>
      <c r="AX243" s="39">
        <f t="shared" si="14"/>
        <v>0</v>
      </c>
      <c r="AY243" s="39">
        <f t="shared" si="14"/>
        <v>0</v>
      </c>
      <c r="AZ243" s="39">
        <f t="shared" si="14"/>
        <v>9.2637601854242657</v>
      </c>
      <c r="BA243" s="39">
        <f t="shared" si="14"/>
        <v>0</v>
      </c>
      <c r="BB243" s="39">
        <f t="shared" si="14"/>
        <v>0</v>
      </c>
      <c r="BC243" s="39">
        <f t="shared" si="14"/>
        <v>0</v>
      </c>
      <c r="BD243" s="39">
        <f t="shared" si="14"/>
        <v>0</v>
      </c>
      <c r="BE243" s="39">
        <f t="shared" si="14"/>
        <v>0</v>
      </c>
      <c r="BF243" s="39">
        <f t="shared" si="14"/>
        <v>7.9728935811812924</v>
      </c>
      <c r="BG243" s="39">
        <f t="shared" si="14"/>
        <v>14.726851386407894</v>
      </c>
      <c r="BH243" s="39">
        <f t="shared" si="14"/>
        <v>0</v>
      </c>
      <c r="BI243" s="39">
        <f t="shared" si="14"/>
        <v>0</v>
      </c>
      <c r="BJ243" s="39">
        <f t="shared" si="14"/>
        <v>1.9094471649659694</v>
      </c>
      <c r="BK243" s="71">
        <f t="shared" si="14"/>
        <v>10802.760086124999</v>
      </c>
    </row>
    <row r="244" spans="1:63" ht="13.5" thickBot="1">
      <c r="A244" s="37"/>
      <c r="B244" s="64" t="s">
        <v>232</v>
      </c>
      <c r="C244" s="39">
        <f t="shared" ref="C244:BK244" si="15">C243+C237</f>
        <v>0</v>
      </c>
      <c r="D244" s="39">
        <f t="shared" si="15"/>
        <v>0</v>
      </c>
      <c r="E244" s="39">
        <f t="shared" si="15"/>
        <v>0</v>
      </c>
      <c r="F244" s="39">
        <f t="shared" si="15"/>
        <v>0</v>
      </c>
      <c r="G244" s="39">
        <f t="shared" si="15"/>
        <v>0</v>
      </c>
      <c r="H244" s="39">
        <f t="shared" si="15"/>
        <v>0</v>
      </c>
      <c r="I244" s="39">
        <f t="shared" si="15"/>
        <v>0</v>
      </c>
      <c r="J244" s="39">
        <f t="shared" si="15"/>
        <v>0</v>
      </c>
      <c r="K244" s="39">
        <f t="shared" si="15"/>
        <v>0</v>
      </c>
      <c r="L244" s="39">
        <f t="shared" si="15"/>
        <v>0</v>
      </c>
      <c r="M244" s="39">
        <f t="shared" si="15"/>
        <v>0</v>
      </c>
      <c r="N244" s="39">
        <f t="shared" si="15"/>
        <v>0</v>
      </c>
      <c r="O244" s="39">
        <f t="shared" si="15"/>
        <v>0</v>
      </c>
      <c r="P244" s="39">
        <f t="shared" si="15"/>
        <v>0</v>
      </c>
      <c r="Q244" s="39">
        <f t="shared" si="15"/>
        <v>0</v>
      </c>
      <c r="R244" s="39">
        <f t="shared" si="15"/>
        <v>0</v>
      </c>
      <c r="S244" s="39">
        <f t="shared" si="15"/>
        <v>0</v>
      </c>
      <c r="T244" s="39">
        <f t="shared" si="15"/>
        <v>0</v>
      </c>
      <c r="U244" s="39">
        <f t="shared" si="15"/>
        <v>0</v>
      </c>
      <c r="V244" s="39">
        <f t="shared" si="15"/>
        <v>0</v>
      </c>
      <c r="W244" s="39">
        <f t="shared" si="15"/>
        <v>0</v>
      </c>
      <c r="X244" s="39">
        <f t="shared" si="15"/>
        <v>0</v>
      </c>
      <c r="Y244" s="39">
        <f t="shared" si="15"/>
        <v>0</v>
      </c>
      <c r="Z244" s="39">
        <f t="shared" si="15"/>
        <v>0</v>
      </c>
      <c r="AA244" s="39">
        <f t="shared" si="15"/>
        <v>0</v>
      </c>
      <c r="AB244" s="39">
        <f t="shared" si="15"/>
        <v>0</v>
      </c>
      <c r="AC244" s="39">
        <f t="shared" si="15"/>
        <v>0</v>
      </c>
      <c r="AD244" s="39">
        <f t="shared" si="15"/>
        <v>0</v>
      </c>
      <c r="AE244" s="39">
        <f t="shared" si="15"/>
        <v>0</v>
      </c>
      <c r="AF244" s="39">
        <f t="shared" si="15"/>
        <v>0</v>
      </c>
      <c r="AG244" s="39">
        <f t="shared" si="15"/>
        <v>0</v>
      </c>
      <c r="AH244" s="39">
        <f t="shared" si="15"/>
        <v>0</v>
      </c>
      <c r="AI244" s="39">
        <f t="shared" si="15"/>
        <v>0</v>
      </c>
      <c r="AJ244" s="39">
        <f t="shared" si="15"/>
        <v>0</v>
      </c>
      <c r="AK244" s="39">
        <f t="shared" si="15"/>
        <v>0</v>
      </c>
      <c r="AL244" s="39">
        <f t="shared" si="15"/>
        <v>0</v>
      </c>
      <c r="AM244" s="39">
        <f t="shared" si="15"/>
        <v>0</v>
      </c>
      <c r="AN244" s="39">
        <f t="shared" si="15"/>
        <v>0</v>
      </c>
      <c r="AO244" s="39">
        <f t="shared" si="15"/>
        <v>0</v>
      </c>
      <c r="AP244" s="39">
        <f t="shared" si="15"/>
        <v>0</v>
      </c>
      <c r="AQ244" s="39">
        <f t="shared" si="15"/>
        <v>0</v>
      </c>
      <c r="AR244" s="39">
        <f t="shared" si="15"/>
        <v>0</v>
      </c>
      <c r="AS244" s="39">
        <f t="shared" si="15"/>
        <v>0</v>
      </c>
      <c r="AT244" s="39">
        <f t="shared" si="15"/>
        <v>0</v>
      </c>
      <c r="AU244" s="39">
        <f t="shared" si="15"/>
        <v>0</v>
      </c>
      <c r="AV244" s="39">
        <f t="shared" si="15"/>
        <v>161.66724674516567</v>
      </c>
      <c r="AW244" s="39">
        <f t="shared" si="15"/>
        <v>10773.573657544363</v>
      </c>
      <c r="AX244" s="39">
        <f t="shared" si="15"/>
        <v>0</v>
      </c>
      <c r="AY244" s="39">
        <f t="shared" si="15"/>
        <v>0</v>
      </c>
      <c r="AZ244" s="39">
        <f t="shared" si="15"/>
        <v>113.28635788943313</v>
      </c>
      <c r="BA244" s="39">
        <f t="shared" si="15"/>
        <v>0</v>
      </c>
      <c r="BB244" s="39">
        <f t="shared" si="15"/>
        <v>0</v>
      </c>
      <c r="BC244" s="39">
        <f t="shared" si="15"/>
        <v>0</v>
      </c>
      <c r="BD244" s="39">
        <f t="shared" si="15"/>
        <v>0</v>
      </c>
      <c r="BE244" s="39">
        <f t="shared" si="15"/>
        <v>0</v>
      </c>
      <c r="BF244" s="39">
        <f t="shared" si="15"/>
        <v>63.921589096235763</v>
      </c>
      <c r="BG244" s="39">
        <f t="shared" si="15"/>
        <v>19.091251522203567</v>
      </c>
      <c r="BH244" s="39">
        <f t="shared" si="15"/>
        <v>0</v>
      </c>
      <c r="BI244" s="39">
        <f t="shared" si="15"/>
        <v>0</v>
      </c>
      <c r="BJ244" s="39">
        <f t="shared" si="15"/>
        <v>22.131121536599487</v>
      </c>
      <c r="BK244" s="44">
        <f t="shared" si="15"/>
        <v>11153.671224333999</v>
      </c>
    </row>
    <row r="245" spans="1:63">
      <c r="A245" s="59"/>
      <c r="B245" s="7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67"/>
    </row>
    <row r="246" spans="1:63">
      <c r="A246" s="26" t="s">
        <v>245</v>
      </c>
      <c r="B246" s="61" t="s">
        <v>246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3"/>
    </row>
    <row r="247" spans="1:63" ht="13.5" thickBot="1">
      <c r="A247" s="68" t="s">
        <v>13</v>
      </c>
      <c r="B247" s="73" t="s">
        <v>247</v>
      </c>
      <c r="C247" s="35">
        <v>0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0</v>
      </c>
      <c r="AO247" s="35">
        <v>0</v>
      </c>
      <c r="AP247" s="35">
        <v>0</v>
      </c>
      <c r="AQ247" s="35">
        <v>0</v>
      </c>
      <c r="AR247" s="35">
        <v>0</v>
      </c>
      <c r="AS247" s="35">
        <v>0</v>
      </c>
      <c r="AT247" s="35">
        <v>0</v>
      </c>
      <c r="AU247" s="35">
        <v>0</v>
      </c>
      <c r="AV247" s="35">
        <v>0</v>
      </c>
      <c r="AW247" s="35">
        <v>0</v>
      </c>
      <c r="AX247" s="35">
        <v>0</v>
      </c>
      <c r="AY247" s="35">
        <v>0</v>
      </c>
      <c r="AZ247" s="35">
        <v>0</v>
      </c>
      <c r="BA247" s="35">
        <v>0</v>
      </c>
      <c r="BB247" s="35">
        <v>0</v>
      </c>
      <c r="BC247" s="35">
        <v>0</v>
      </c>
      <c r="BD247" s="35">
        <v>0</v>
      </c>
      <c r="BE247" s="35">
        <v>0</v>
      </c>
      <c r="BF247" s="35">
        <v>0</v>
      </c>
      <c r="BG247" s="35">
        <v>0</v>
      </c>
      <c r="BH247" s="35">
        <v>0</v>
      </c>
      <c r="BI247" s="35">
        <v>0</v>
      </c>
      <c r="BJ247" s="35">
        <v>0</v>
      </c>
      <c r="BK247" s="36">
        <v>0</v>
      </c>
    </row>
    <row r="248" spans="1:63" ht="13.5" thickBot="1">
      <c r="A248" s="37"/>
      <c r="B248" s="64" t="s">
        <v>236</v>
      </c>
      <c r="C248" s="39">
        <f>SUM(C247)</f>
        <v>0</v>
      </c>
      <c r="D248" s="39">
        <f t="shared" ref="D248:BK248" si="16">SUM(D247)</f>
        <v>0</v>
      </c>
      <c r="E248" s="39">
        <f t="shared" si="16"/>
        <v>0</v>
      </c>
      <c r="F248" s="39">
        <f t="shared" si="16"/>
        <v>0</v>
      </c>
      <c r="G248" s="39">
        <f t="shared" si="16"/>
        <v>0</v>
      </c>
      <c r="H248" s="39">
        <f t="shared" si="16"/>
        <v>0</v>
      </c>
      <c r="I248" s="39">
        <f t="shared" si="16"/>
        <v>0</v>
      </c>
      <c r="J248" s="39">
        <f t="shared" si="16"/>
        <v>0</v>
      </c>
      <c r="K248" s="39">
        <f t="shared" si="16"/>
        <v>0</v>
      </c>
      <c r="L248" s="39">
        <f t="shared" si="16"/>
        <v>0</v>
      </c>
      <c r="M248" s="39">
        <f t="shared" si="16"/>
        <v>0</v>
      </c>
      <c r="N248" s="39">
        <f t="shared" si="16"/>
        <v>0</v>
      </c>
      <c r="O248" s="39">
        <f t="shared" si="16"/>
        <v>0</v>
      </c>
      <c r="P248" s="39">
        <f t="shared" si="16"/>
        <v>0</v>
      </c>
      <c r="Q248" s="39">
        <f t="shared" si="16"/>
        <v>0</v>
      </c>
      <c r="R248" s="39">
        <f t="shared" si="16"/>
        <v>0</v>
      </c>
      <c r="S248" s="39">
        <f t="shared" si="16"/>
        <v>0</v>
      </c>
      <c r="T248" s="39">
        <f t="shared" si="16"/>
        <v>0</v>
      </c>
      <c r="U248" s="39">
        <f t="shared" si="16"/>
        <v>0</v>
      </c>
      <c r="V248" s="39">
        <f t="shared" si="16"/>
        <v>0</v>
      </c>
      <c r="W248" s="39">
        <f t="shared" si="16"/>
        <v>0</v>
      </c>
      <c r="X248" s="39">
        <f t="shared" si="16"/>
        <v>0</v>
      </c>
      <c r="Y248" s="39">
        <f t="shared" si="16"/>
        <v>0</v>
      </c>
      <c r="Z248" s="39">
        <f t="shared" si="16"/>
        <v>0</v>
      </c>
      <c r="AA248" s="39">
        <f t="shared" si="16"/>
        <v>0</v>
      </c>
      <c r="AB248" s="39">
        <f t="shared" si="16"/>
        <v>0</v>
      </c>
      <c r="AC248" s="39">
        <f t="shared" si="16"/>
        <v>0</v>
      </c>
      <c r="AD248" s="39">
        <f t="shared" si="16"/>
        <v>0</v>
      </c>
      <c r="AE248" s="39">
        <f t="shared" si="16"/>
        <v>0</v>
      </c>
      <c r="AF248" s="39">
        <f t="shared" si="16"/>
        <v>0</v>
      </c>
      <c r="AG248" s="39">
        <f t="shared" si="16"/>
        <v>0</v>
      </c>
      <c r="AH248" s="39">
        <f t="shared" si="16"/>
        <v>0</v>
      </c>
      <c r="AI248" s="39">
        <f t="shared" si="16"/>
        <v>0</v>
      </c>
      <c r="AJ248" s="39">
        <f t="shared" si="16"/>
        <v>0</v>
      </c>
      <c r="AK248" s="39">
        <f t="shared" si="16"/>
        <v>0</v>
      </c>
      <c r="AL248" s="39">
        <f t="shared" si="16"/>
        <v>0</v>
      </c>
      <c r="AM248" s="39">
        <f t="shared" si="16"/>
        <v>0</v>
      </c>
      <c r="AN248" s="39">
        <f t="shared" si="16"/>
        <v>0</v>
      </c>
      <c r="AO248" s="39">
        <f t="shared" si="16"/>
        <v>0</v>
      </c>
      <c r="AP248" s="39">
        <f t="shared" si="16"/>
        <v>0</v>
      </c>
      <c r="AQ248" s="39">
        <f t="shared" si="16"/>
        <v>0</v>
      </c>
      <c r="AR248" s="39">
        <f t="shared" si="16"/>
        <v>0</v>
      </c>
      <c r="AS248" s="39">
        <f t="shared" si="16"/>
        <v>0</v>
      </c>
      <c r="AT248" s="39">
        <f t="shared" si="16"/>
        <v>0</v>
      </c>
      <c r="AU248" s="39">
        <f t="shared" si="16"/>
        <v>0</v>
      </c>
      <c r="AV248" s="39">
        <f t="shared" si="16"/>
        <v>0</v>
      </c>
      <c r="AW248" s="39">
        <f t="shared" si="16"/>
        <v>0</v>
      </c>
      <c r="AX248" s="39">
        <f t="shared" si="16"/>
        <v>0</v>
      </c>
      <c r="AY248" s="39">
        <f t="shared" si="16"/>
        <v>0</v>
      </c>
      <c r="AZ248" s="39">
        <f t="shared" si="16"/>
        <v>0</v>
      </c>
      <c r="BA248" s="39">
        <f t="shared" si="16"/>
        <v>0</v>
      </c>
      <c r="BB248" s="39">
        <f t="shared" si="16"/>
        <v>0</v>
      </c>
      <c r="BC248" s="39">
        <f t="shared" si="16"/>
        <v>0</v>
      </c>
      <c r="BD248" s="39">
        <f t="shared" si="16"/>
        <v>0</v>
      </c>
      <c r="BE248" s="39">
        <f t="shared" si="16"/>
        <v>0</v>
      </c>
      <c r="BF248" s="39">
        <f t="shared" si="16"/>
        <v>0</v>
      </c>
      <c r="BG248" s="39">
        <f t="shared" si="16"/>
        <v>0</v>
      </c>
      <c r="BH248" s="39">
        <f t="shared" si="16"/>
        <v>0</v>
      </c>
      <c r="BI248" s="39">
        <f t="shared" si="16"/>
        <v>0</v>
      </c>
      <c r="BJ248" s="39">
        <f t="shared" si="16"/>
        <v>0</v>
      </c>
      <c r="BK248" s="44">
        <f t="shared" si="16"/>
        <v>0</v>
      </c>
    </row>
    <row r="249" spans="1:63" ht="13.5" thickBot="1">
      <c r="A249" s="74"/>
      <c r="B249" s="75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8"/>
    </row>
    <row r="250" spans="1:63" ht="13.5" thickBot="1">
      <c r="A250" s="37"/>
      <c r="B250" s="76" t="s">
        <v>248</v>
      </c>
      <c r="C250" s="39">
        <f t="shared" ref="C250:BK250" si="17">C248+C244+C232+C227+C192</f>
        <v>0</v>
      </c>
      <c r="D250" s="39">
        <f t="shared" si="17"/>
        <v>2228.654866658067</v>
      </c>
      <c r="E250" s="39">
        <f t="shared" si="17"/>
        <v>1262.0777612971999</v>
      </c>
      <c r="F250" s="39">
        <f t="shared" si="17"/>
        <v>0</v>
      </c>
      <c r="G250" s="39">
        <f t="shared" si="17"/>
        <v>0</v>
      </c>
      <c r="H250" s="39">
        <f t="shared" si="17"/>
        <v>3607.443062014434</v>
      </c>
      <c r="I250" s="39">
        <f t="shared" si="17"/>
        <v>40062.31143579082</v>
      </c>
      <c r="J250" s="39">
        <f t="shared" si="17"/>
        <v>3864.5373557324669</v>
      </c>
      <c r="K250" s="39">
        <f t="shared" si="17"/>
        <v>48.040916148000001</v>
      </c>
      <c r="L250" s="39">
        <f t="shared" si="17"/>
        <v>2041.3831241866997</v>
      </c>
      <c r="M250" s="39">
        <f t="shared" si="17"/>
        <v>0</v>
      </c>
      <c r="N250" s="39">
        <f t="shared" si="17"/>
        <v>4.0887905488999996</v>
      </c>
      <c r="O250" s="39">
        <f t="shared" si="17"/>
        <v>0</v>
      </c>
      <c r="P250" s="39">
        <f t="shared" si="17"/>
        <v>0</v>
      </c>
      <c r="Q250" s="39">
        <f t="shared" si="17"/>
        <v>0</v>
      </c>
      <c r="R250" s="39">
        <f t="shared" si="17"/>
        <v>1201.5673902277333</v>
      </c>
      <c r="S250" s="39">
        <f t="shared" si="17"/>
        <v>2724.2160556075996</v>
      </c>
      <c r="T250" s="39">
        <f t="shared" si="17"/>
        <v>1273.4206621718333</v>
      </c>
      <c r="U250" s="39">
        <f t="shared" si="17"/>
        <v>0</v>
      </c>
      <c r="V250" s="39">
        <f t="shared" si="17"/>
        <v>487.69724784940001</v>
      </c>
      <c r="W250" s="39">
        <f t="shared" si="17"/>
        <v>0</v>
      </c>
      <c r="X250" s="39">
        <f t="shared" si="17"/>
        <v>1.2792651800000001E-2</v>
      </c>
      <c r="Y250" s="39">
        <f t="shared" si="17"/>
        <v>0</v>
      </c>
      <c r="Z250" s="39">
        <f t="shared" si="17"/>
        <v>0</v>
      </c>
      <c r="AA250" s="39">
        <f t="shared" si="17"/>
        <v>0</v>
      </c>
      <c r="AB250" s="39">
        <f t="shared" si="17"/>
        <v>279.43417640886662</v>
      </c>
      <c r="AC250" s="39">
        <f t="shared" si="17"/>
        <v>27.72037790706667</v>
      </c>
      <c r="AD250" s="39">
        <f t="shared" si="17"/>
        <v>0.19162640173333337</v>
      </c>
      <c r="AE250" s="39">
        <f t="shared" si="17"/>
        <v>0</v>
      </c>
      <c r="AF250" s="39">
        <f t="shared" si="17"/>
        <v>54.225960509033335</v>
      </c>
      <c r="AG250" s="39">
        <f t="shared" si="17"/>
        <v>0</v>
      </c>
      <c r="AH250" s="39">
        <f t="shared" si="17"/>
        <v>0</v>
      </c>
      <c r="AI250" s="39">
        <f t="shared" si="17"/>
        <v>0</v>
      </c>
      <c r="AJ250" s="39">
        <f t="shared" si="17"/>
        <v>0</v>
      </c>
      <c r="AK250" s="39">
        <f t="shared" si="17"/>
        <v>0</v>
      </c>
      <c r="AL250" s="39">
        <f t="shared" si="17"/>
        <v>153.20263908833331</v>
      </c>
      <c r="AM250" s="39">
        <f t="shared" si="17"/>
        <v>5.3232836413666664</v>
      </c>
      <c r="AN250" s="39">
        <f t="shared" si="17"/>
        <v>12.515082380366668</v>
      </c>
      <c r="AO250" s="39">
        <f t="shared" si="17"/>
        <v>0</v>
      </c>
      <c r="AP250" s="39">
        <f t="shared" si="17"/>
        <v>3.4287656899666672</v>
      </c>
      <c r="AQ250" s="39">
        <f t="shared" si="17"/>
        <v>0</v>
      </c>
      <c r="AR250" s="39">
        <f t="shared" si="17"/>
        <v>184.293970554</v>
      </c>
      <c r="AS250" s="39">
        <f t="shared" si="17"/>
        <v>0.2614433858666666</v>
      </c>
      <c r="AT250" s="39">
        <f t="shared" si="17"/>
        <v>0</v>
      </c>
      <c r="AU250" s="39">
        <f t="shared" si="17"/>
        <v>0</v>
      </c>
      <c r="AV250" s="39">
        <f t="shared" si="17"/>
        <v>27961.195049258502</v>
      </c>
      <c r="AW250" s="39">
        <f t="shared" si="17"/>
        <v>27066.714307286031</v>
      </c>
      <c r="AX250" s="39">
        <f t="shared" si="17"/>
        <v>1272.8835340268668</v>
      </c>
      <c r="AY250" s="39">
        <f t="shared" si="17"/>
        <v>0.157062172</v>
      </c>
      <c r="AZ250" s="39">
        <f t="shared" si="17"/>
        <v>9745.4682313535068</v>
      </c>
      <c r="BA250" s="39">
        <f t="shared" si="17"/>
        <v>0</v>
      </c>
      <c r="BB250" s="39">
        <f t="shared" si="17"/>
        <v>0</v>
      </c>
      <c r="BC250" s="39">
        <f t="shared" si="17"/>
        <v>1.2815755633666663</v>
      </c>
      <c r="BD250" s="39">
        <f t="shared" si="17"/>
        <v>0</v>
      </c>
      <c r="BE250" s="39">
        <f t="shared" si="17"/>
        <v>0</v>
      </c>
      <c r="BF250" s="39">
        <f t="shared" si="17"/>
        <v>26156.042786355141</v>
      </c>
      <c r="BG250" s="39">
        <f t="shared" si="17"/>
        <v>2300.939566273637</v>
      </c>
      <c r="BH250" s="39">
        <f t="shared" si="17"/>
        <v>747.49339071830013</v>
      </c>
      <c r="BI250" s="39">
        <f t="shared" si="17"/>
        <v>0</v>
      </c>
      <c r="BJ250" s="39">
        <f t="shared" si="17"/>
        <v>2691.0877590730997</v>
      </c>
      <c r="BK250" s="39">
        <f t="shared" si="17"/>
        <v>157469.31204893201</v>
      </c>
    </row>
    <row r="251" spans="1:63">
      <c r="A251" s="59"/>
      <c r="B251" s="7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67"/>
    </row>
    <row r="252" spans="1:63" ht="15.75" thickBot="1">
      <c r="A252" s="68" t="s">
        <v>249</v>
      </c>
      <c r="B252" s="77" t="s">
        <v>250</v>
      </c>
      <c r="C252" s="35">
        <v>0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0</v>
      </c>
      <c r="AJ252" s="35">
        <v>0</v>
      </c>
      <c r="AK252" s="35">
        <v>0</v>
      </c>
      <c r="AL252" s="35">
        <v>0</v>
      </c>
      <c r="AM252" s="35">
        <v>0</v>
      </c>
      <c r="AN252" s="35">
        <v>0</v>
      </c>
      <c r="AO252" s="35">
        <v>0</v>
      </c>
      <c r="AP252" s="35">
        <v>0</v>
      </c>
      <c r="AQ252" s="35">
        <v>0</v>
      </c>
      <c r="AR252" s="35">
        <v>0</v>
      </c>
      <c r="AS252" s="35">
        <v>0</v>
      </c>
      <c r="AT252" s="35">
        <v>0</v>
      </c>
      <c r="AU252" s="35">
        <v>0</v>
      </c>
      <c r="AV252" s="35">
        <v>0</v>
      </c>
      <c r="AW252" s="35">
        <v>0</v>
      </c>
      <c r="AX252" s="35">
        <v>0</v>
      </c>
      <c r="AY252" s="35">
        <v>0</v>
      </c>
      <c r="AZ252" s="35">
        <v>0</v>
      </c>
      <c r="BA252" s="35">
        <v>0</v>
      </c>
      <c r="BB252" s="35">
        <v>0</v>
      </c>
      <c r="BC252" s="35">
        <v>0</v>
      </c>
      <c r="BD252" s="35">
        <v>0</v>
      </c>
      <c r="BE252" s="35">
        <v>0</v>
      </c>
      <c r="BF252" s="35">
        <v>0</v>
      </c>
      <c r="BG252" s="35">
        <v>0</v>
      </c>
      <c r="BH252" s="35">
        <v>0</v>
      </c>
      <c r="BI252" s="35">
        <v>0</v>
      </c>
      <c r="BJ252" s="35">
        <v>0</v>
      </c>
      <c r="BK252" s="36">
        <v>0</v>
      </c>
    </row>
    <row r="253" spans="1:63" ht="13.5" thickBot="1">
      <c r="A253" s="37"/>
      <c r="B253" s="64" t="s">
        <v>236</v>
      </c>
      <c r="C253" s="39">
        <f>SUM(C252)</f>
        <v>0</v>
      </c>
      <c r="D253" s="39">
        <f t="shared" ref="D253:BK253" si="18">SUM(D252)</f>
        <v>0</v>
      </c>
      <c r="E253" s="39">
        <f t="shared" si="18"/>
        <v>0</v>
      </c>
      <c r="F253" s="39">
        <f t="shared" si="18"/>
        <v>0</v>
      </c>
      <c r="G253" s="39">
        <f t="shared" si="18"/>
        <v>0</v>
      </c>
      <c r="H253" s="39">
        <f t="shared" si="18"/>
        <v>0</v>
      </c>
      <c r="I253" s="39">
        <f t="shared" si="18"/>
        <v>0</v>
      </c>
      <c r="J253" s="39">
        <f t="shared" si="18"/>
        <v>0</v>
      </c>
      <c r="K253" s="39">
        <f t="shared" si="18"/>
        <v>0</v>
      </c>
      <c r="L253" s="39">
        <f t="shared" si="18"/>
        <v>0</v>
      </c>
      <c r="M253" s="39">
        <f t="shared" si="18"/>
        <v>0</v>
      </c>
      <c r="N253" s="39">
        <f t="shared" si="18"/>
        <v>0</v>
      </c>
      <c r="O253" s="39">
        <f t="shared" si="18"/>
        <v>0</v>
      </c>
      <c r="P253" s="39">
        <f t="shared" si="18"/>
        <v>0</v>
      </c>
      <c r="Q253" s="39">
        <f t="shared" si="18"/>
        <v>0</v>
      </c>
      <c r="R253" s="39">
        <f t="shared" si="18"/>
        <v>0</v>
      </c>
      <c r="S253" s="39">
        <f t="shared" si="18"/>
        <v>0</v>
      </c>
      <c r="T253" s="39">
        <f t="shared" si="18"/>
        <v>0</v>
      </c>
      <c r="U253" s="39">
        <f t="shared" si="18"/>
        <v>0</v>
      </c>
      <c r="V253" s="39">
        <f t="shared" si="18"/>
        <v>0</v>
      </c>
      <c r="W253" s="39">
        <f t="shared" si="18"/>
        <v>0</v>
      </c>
      <c r="X253" s="39">
        <f t="shared" si="18"/>
        <v>0</v>
      </c>
      <c r="Y253" s="39">
        <f t="shared" si="18"/>
        <v>0</v>
      </c>
      <c r="Z253" s="39">
        <f t="shared" si="18"/>
        <v>0</v>
      </c>
      <c r="AA253" s="39">
        <f t="shared" si="18"/>
        <v>0</v>
      </c>
      <c r="AB253" s="39">
        <f t="shared" si="18"/>
        <v>0</v>
      </c>
      <c r="AC253" s="39">
        <f t="shared" si="18"/>
        <v>0</v>
      </c>
      <c r="AD253" s="39">
        <f t="shared" si="18"/>
        <v>0</v>
      </c>
      <c r="AE253" s="39">
        <f t="shared" si="18"/>
        <v>0</v>
      </c>
      <c r="AF253" s="39">
        <f t="shared" si="18"/>
        <v>0</v>
      </c>
      <c r="AG253" s="39">
        <f t="shared" si="18"/>
        <v>0</v>
      </c>
      <c r="AH253" s="39">
        <f t="shared" si="18"/>
        <v>0</v>
      </c>
      <c r="AI253" s="39">
        <f t="shared" si="18"/>
        <v>0</v>
      </c>
      <c r="AJ253" s="39">
        <f t="shared" si="18"/>
        <v>0</v>
      </c>
      <c r="AK253" s="39">
        <f t="shared" si="18"/>
        <v>0</v>
      </c>
      <c r="AL253" s="39">
        <f t="shared" si="18"/>
        <v>0</v>
      </c>
      <c r="AM253" s="39">
        <f t="shared" si="18"/>
        <v>0</v>
      </c>
      <c r="AN253" s="39">
        <f t="shared" si="18"/>
        <v>0</v>
      </c>
      <c r="AO253" s="39">
        <f t="shared" si="18"/>
        <v>0</v>
      </c>
      <c r="AP253" s="39">
        <f t="shared" si="18"/>
        <v>0</v>
      </c>
      <c r="AQ253" s="39">
        <f t="shared" si="18"/>
        <v>0</v>
      </c>
      <c r="AR253" s="39">
        <f t="shared" si="18"/>
        <v>0</v>
      </c>
      <c r="AS253" s="39">
        <f t="shared" si="18"/>
        <v>0</v>
      </c>
      <c r="AT253" s="39">
        <f t="shared" si="18"/>
        <v>0</v>
      </c>
      <c r="AU253" s="39">
        <f t="shared" si="18"/>
        <v>0</v>
      </c>
      <c r="AV253" s="39">
        <f t="shared" si="18"/>
        <v>0</v>
      </c>
      <c r="AW253" s="39">
        <f t="shared" si="18"/>
        <v>0</v>
      </c>
      <c r="AX253" s="39">
        <f t="shared" si="18"/>
        <v>0</v>
      </c>
      <c r="AY253" s="39">
        <f t="shared" si="18"/>
        <v>0</v>
      </c>
      <c r="AZ253" s="39">
        <f t="shared" si="18"/>
        <v>0</v>
      </c>
      <c r="BA253" s="39">
        <f t="shared" si="18"/>
        <v>0</v>
      </c>
      <c r="BB253" s="39">
        <f t="shared" si="18"/>
        <v>0</v>
      </c>
      <c r="BC253" s="39">
        <f t="shared" si="18"/>
        <v>0</v>
      </c>
      <c r="BD253" s="39">
        <f t="shared" si="18"/>
        <v>0</v>
      </c>
      <c r="BE253" s="39">
        <f t="shared" si="18"/>
        <v>0</v>
      </c>
      <c r="BF253" s="39">
        <f t="shared" si="18"/>
        <v>0</v>
      </c>
      <c r="BG253" s="39">
        <f t="shared" si="18"/>
        <v>0</v>
      </c>
      <c r="BH253" s="39">
        <f t="shared" si="18"/>
        <v>0</v>
      </c>
      <c r="BI253" s="39">
        <f t="shared" si="18"/>
        <v>0</v>
      </c>
      <c r="BJ253" s="39">
        <f t="shared" si="18"/>
        <v>0</v>
      </c>
      <c r="BK253" s="44">
        <f t="shared" si="18"/>
        <v>0</v>
      </c>
    </row>
    <row r="254" spans="1:63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</row>
    <row r="255" spans="1:63">
      <c r="A255" s="78"/>
      <c r="B255" s="78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</row>
    <row r="256" spans="1:63">
      <c r="A256" s="78"/>
      <c r="B256" s="7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</row>
    <row r="257" spans="1:63">
      <c r="A257" s="78"/>
      <c r="B257" s="81" t="s">
        <v>251</v>
      </c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</row>
    <row r="258" spans="1:63">
      <c r="A258" s="78"/>
      <c r="B258" s="81" t="s">
        <v>252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</row>
    <row r="259" spans="1:63">
      <c r="A259" s="78"/>
      <c r="B259" s="82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</row>
    <row r="260" spans="1:63">
      <c r="A260" s="78"/>
      <c r="B260" s="81" t="s">
        <v>253</v>
      </c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</row>
    <row r="261" spans="1:63">
      <c r="A261" s="78"/>
      <c r="B261" s="81" t="s">
        <v>254</v>
      </c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</row>
    <row r="262" spans="1:63">
      <c r="A262" s="78"/>
      <c r="B262" s="81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</row>
    <row r="263" spans="1:63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</row>
    <row r="264" spans="1:63">
      <c r="A264" s="78"/>
      <c r="B264" s="81" t="s">
        <v>255</v>
      </c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</row>
    <row r="265" spans="1:63">
      <c r="A265" s="78"/>
      <c r="B265" s="81" t="s">
        <v>256</v>
      </c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</row>
    <row r="266" spans="1:63">
      <c r="A266" s="78"/>
      <c r="B266" s="81" t="s">
        <v>257</v>
      </c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</row>
    <row r="267" spans="1:63">
      <c r="A267" s="78"/>
      <c r="B267" s="81" t="s">
        <v>258</v>
      </c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</row>
    <row r="268" spans="1:63">
      <c r="A268" s="78"/>
      <c r="B268" s="81" t="s">
        <v>259</v>
      </c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</row>
    <row r="269" spans="1:63">
      <c r="A269" s="78"/>
      <c r="B269" s="81" t="s">
        <v>260</v>
      </c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2018-07-09T11:31:03Z</dcterms:created>
  <dcterms:modified xsi:type="dcterms:W3CDTF">2018-07-09T11:33:35Z</dcterms:modified>
</cp:coreProperties>
</file>